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cteixeira/Desktop/TexPi/Padrões/"/>
    </mc:Choice>
  </mc:AlternateContent>
  <xr:revisionPtr revIDLastSave="0" documentId="13_ncr:1_{6CE97DE9-7275-BA45-9C9B-B79B01CB671E}" xr6:coauthVersionLast="47" xr6:coauthVersionMax="47" xr10:uidLastSave="{00000000-0000-0000-0000-000000000000}"/>
  <bookViews>
    <workbookView xWindow="21600" yWindow="10400" windowWidth="51200" windowHeight="2110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4" i="1" l="1"/>
  <c r="T13" i="1"/>
  <c r="T12" i="1"/>
  <c r="T11" i="1"/>
  <c r="T10" i="1"/>
  <c r="T9" i="1"/>
  <c r="T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</calcChain>
</file>

<file path=xl/sharedStrings.xml><?xml version="1.0" encoding="utf-8"?>
<sst xmlns="http://schemas.openxmlformats.org/spreadsheetml/2006/main" count="322" uniqueCount="166">
  <si>
    <t>NBI</t>
  </si>
  <si>
    <t>Santana</t>
  </si>
  <si>
    <t>ABNT</t>
  </si>
  <si>
    <t>ANSI</t>
  </si>
  <si>
    <t>IEC</t>
  </si>
  <si>
    <t>HB-350</t>
  </si>
  <si>
    <t>HD-350</t>
  </si>
  <si>
    <t>HE-350</t>
  </si>
  <si>
    <t>HF-350</t>
  </si>
  <si>
    <t>HD-550</t>
  </si>
  <si>
    <t>HE-550</t>
  </si>
  <si>
    <t>HF-550</t>
  </si>
  <si>
    <t>HD-650</t>
  </si>
  <si>
    <t>HE-650</t>
  </si>
  <si>
    <t>HF-650</t>
  </si>
  <si>
    <t>HE-750</t>
  </si>
  <si>
    <t>HD-750</t>
  </si>
  <si>
    <t>HF-750</t>
  </si>
  <si>
    <t>HD-900</t>
  </si>
  <si>
    <t>HE-900</t>
  </si>
  <si>
    <t>HF-900</t>
  </si>
  <si>
    <t>HD-1050</t>
  </si>
  <si>
    <t>HE-1050</t>
  </si>
  <si>
    <t>HF-1050</t>
  </si>
  <si>
    <t>HE-1300</t>
  </si>
  <si>
    <t>HF-1300</t>
  </si>
  <si>
    <t>HE-1470</t>
  </si>
  <si>
    <t>HF-1470</t>
  </si>
  <si>
    <t>HE-1640</t>
  </si>
  <si>
    <t>HF-1640</t>
  </si>
  <si>
    <t>HE-1800</t>
  </si>
  <si>
    <t>HF-1800</t>
  </si>
  <si>
    <t>HCD-380</t>
  </si>
  <si>
    <t>HCE-380</t>
  </si>
  <si>
    <t>HDE-450</t>
  </si>
  <si>
    <t>HAB-650</t>
  </si>
  <si>
    <t>HCD-650</t>
  </si>
  <si>
    <t>HDE-750</t>
  </si>
  <si>
    <t>HDE-850/1</t>
  </si>
  <si>
    <t>HDE 850/2</t>
  </si>
  <si>
    <t>HDE-1050</t>
  </si>
  <si>
    <t>HDE-1470</t>
  </si>
  <si>
    <t>HDE-1800</t>
  </si>
  <si>
    <t>HDE-1925</t>
  </si>
  <si>
    <t>HDE-2050</t>
  </si>
  <si>
    <t>PDC-700-350-A</t>
  </si>
  <si>
    <t>PDC-1400-350-B</t>
  </si>
  <si>
    <t>PDC-2040-350-B</t>
  </si>
  <si>
    <t>-</t>
  </si>
  <si>
    <t>PDC-770-450-B</t>
  </si>
  <si>
    <t>PDC-1330-450-B</t>
  </si>
  <si>
    <t>PDC-550-650-B</t>
  </si>
  <si>
    <t>PDC-910-650-B</t>
  </si>
  <si>
    <t>PDC-910-650-C</t>
  </si>
  <si>
    <t>PDC-400-850-B</t>
  </si>
  <si>
    <t>PDC-660-850-B</t>
  </si>
  <si>
    <t>PDC-660-850-C</t>
  </si>
  <si>
    <t>PDC-340-950-B</t>
  </si>
  <si>
    <t>PDC-530-950-B</t>
  </si>
  <si>
    <t>PDC-530-950-C</t>
  </si>
  <si>
    <t>PDC-450-1050-B</t>
  </si>
  <si>
    <t>PDC-410-1175-B</t>
  </si>
  <si>
    <t>PDC-410-1175-C</t>
  </si>
  <si>
    <t>PDC-350-1300-B</t>
  </si>
  <si>
    <t>PDC-350-1300-C</t>
  </si>
  <si>
    <t>PDC-310-1550-B</t>
  </si>
  <si>
    <t>PDC-310-1550-C</t>
  </si>
  <si>
    <t>PDC-980-380-B</t>
  </si>
  <si>
    <t>PDC-1550-380-B</t>
  </si>
  <si>
    <t>PDC-650-550-B</t>
  </si>
  <si>
    <t>TR-16</t>
  </si>
  <si>
    <t>TR-56</t>
  </si>
  <si>
    <t>TR-19</t>
  </si>
  <si>
    <t>TR-25</t>
  </si>
  <si>
    <t>TR-123</t>
  </si>
  <si>
    <t>TR-126</t>
  </si>
  <si>
    <t>TR-27</t>
  </si>
  <si>
    <t>TR-128</t>
  </si>
  <si>
    <t>TR-28</t>
  </si>
  <si>
    <t>TR-129</t>
  </si>
  <si>
    <t>TR-131</t>
  </si>
  <si>
    <t>TR-133</t>
  </si>
  <si>
    <t>TR-136</t>
  </si>
  <si>
    <t>TR-135</t>
  </si>
  <si>
    <t>TR-153</t>
  </si>
  <si>
    <t>TR-157</t>
  </si>
  <si>
    <t>TR-22</t>
  </si>
  <si>
    <t>TR-26</t>
  </si>
  <si>
    <t>PB-350</t>
  </si>
  <si>
    <t>PD-350</t>
  </si>
  <si>
    <t>PE-350</t>
  </si>
  <si>
    <t>PC-350</t>
  </si>
  <si>
    <t>PB-650/1</t>
  </si>
  <si>
    <t>PC-650/2</t>
  </si>
  <si>
    <t>PA-850</t>
  </si>
  <si>
    <t>PA-1050</t>
  </si>
  <si>
    <t>PC-380</t>
  </si>
  <si>
    <t>PD-380</t>
  </si>
  <si>
    <t>PD-450</t>
  </si>
  <si>
    <t>PB-650/2</t>
  </si>
  <si>
    <t>PB-850/1</t>
  </si>
  <si>
    <t>PB-850/2</t>
  </si>
  <si>
    <t>PB-1050/1</t>
  </si>
  <si>
    <t>TR-216</t>
  </si>
  <si>
    <t>TR-278</t>
  </si>
  <si>
    <t>TR-278G</t>
  </si>
  <si>
    <t>TR-286</t>
  </si>
  <si>
    <t>TR-287</t>
  </si>
  <si>
    <t>TR-288</t>
  </si>
  <si>
    <t>TR-291</t>
  </si>
  <si>
    <t>TR-295</t>
  </si>
  <si>
    <t>TR-304</t>
  </si>
  <si>
    <t>TR-308</t>
  </si>
  <si>
    <t>TR-312</t>
  </si>
  <si>
    <t>TR-316</t>
  </si>
  <si>
    <t>TR-324</t>
  </si>
  <si>
    <t>TR-330</t>
  </si>
  <si>
    <t>TR-391</t>
  </si>
  <si>
    <t>PE-11451</t>
  </si>
  <si>
    <t>PE-11691</t>
  </si>
  <si>
    <t>PE-12452</t>
  </si>
  <si>
    <t>PE-12693</t>
  </si>
  <si>
    <t>PE-13693</t>
  </si>
  <si>
    <t>PD-900-250-A</t>
  </si>
  <si>
    <t>PD-1400-170-A</t>
  </si>
  <si>
    <t>PD-1800-250-B</t>
  </si>
  <si>
    <t>PD-4500-200-B</t>
  </si>
  <si>
    <t>PD-4500-200-C</t>
  </si>
  <si>
    <t>TR-13</t>
  </si>
  <si>
    <t>TR-147</t>
  </si>
  <si>
    <t>TR-53</t>
  </si>
  <si>
    <t>TR-140</t>
  </si>
  <si>
    <t>TR-141</t>
  </si>
  <si>
    <t>PE-12692</t>
  </si>
  <si>
    <t>PD-3200-200-B</t>
  </si>
  <si>
    <t>TR-142</t>
  </si>
  <si>
    <t>E-36</t>
  </si>
  <si>
    <t>E-34</t>
  </si>
  <si>
    <t>E-55</t>
  </si>
  <si>
    <t>E-56</t>
  </si>
  <si>
    <t>E-57</t>
  </si>
  <si>
    <t>E-70</t>
  </si>
  <si>
    <t>HETEROGÊNEAS</t>
  </si>
  <si>
    <t>Altura da Coluna
(mm)</t>
  </si>
  <si>
    <t>Distância de Escoamento
(mm)</t>
  </si>
  <si>
    <t>Fixada pela Base</t>
  </si>
  <si>
    <t>Fixada pelo Topo</t>
  </si>
  <si>
    <t>Carga de Ruptura a Flexão
(kN)</t>
  </si>
  <si>
    <t>Tensão do Sistema
(kV)</t>
  </si>
  <si>
    <t>Tensão Suportável (kV)</t>
  </si>
  <si>
    <t>Frequência Industrial
(sob Chuva)</t>
  </si>
  <si>
    <t>Impulso Atmosférico</t>
  </si>
  <si>
    <t>Tensão de Rádio Interferência</t>
  </si>
  <si>
    <t>Tensão de Ensaio
(kV)</t>
  </si>
  <si>
    <t>Máximo RIV
(microvolts)</t>
  </si>
  <si>
    <t>sim</t>
  </si>
  <si>
    <t>não</t>
  </si>
  <si>
    <t>Peso da Coluna sem Sub Base
(kg)</t>
  </si>
  <si>
    <t>Altura da Coluna (mm)</t>
  </si>
  <si>
    <t>Tensão Suportável a Frequência Industrial (sob Chuva, kV)</t>
  </si>
  <si>
    <t>Referência das Colunas (Monocorpo ANSI C29.9 Equivalente e Cap&amp;Pin)</t>
  </si>
  <si>
    <t>Referência e Quantidades de cada Cap&amp;Pin Componente</t>
  </si>
  <si>
    <t>HOMOGÊNEAS</t>
  </si>
  <si>
    <t>TR-289T</t>
  </si>
  <si>
    <t>TEXPI Monocorpo
ANSI C29.9</t>
  </si>
  <si>
    <t>Sub Base de 89mm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</si>
</sst>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CC9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8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textRotation="90" wrapText="1"/>
    </xf>
    <xf numFmtId="0" fontId="3" fillId="7" borderId="12" xfId="0" applyFont="1" applyFill="1" applyBorder="1" applyAlignment="1">
      <alignment horizontal="center" vertical="center" textRotation="90" wrapText="1"/>
    </xf>
    <xf numFmtId="0" fontId="3" fillId="7" borderId="10" xfId="0" applyFont="1" applyFill="1" applyBorder="1" applyAlignment="1">
      <alignment horizontal="center" vertical="center" textRotation="90"/>
    </xf>
    <xf numFmtId="0" fontId="3" fillId="7" borderId="11" xfId="0" applyFont="1" applyFill="1" applyBorder="1" applyAlignment="1">
      <alignment horizontal="center" vertical="center" textRotation="90"/>
    </xf>
    <xf numFmtId="0" fontId="3" fillId="7" borderId="12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CCFF"/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4"/>
  <sheetViews>
    <sheetView tabSelected="1" zoomScale="92" zoomScaleNormal="92" workbookViewId="0">
      <selection activeCell="B2" sqref="B2:AC47"/>
    </sheetView>
  </sheetViews>
  <sheetFormatPr baseColWidth="10" defaultColWidth="8.83203125" defaultRowHeight="15" x14ac:dyDescent="0.2"/>
  <cols>
    <col min="1" max="1" width="1.6640625" customWidth="1"/>
    <col min="2" max="2" width="7.83203125" style="2" customWidth="1"/>
    <col min="3" max="3" width="10.33203125" style="2" customWidth="1"/>
    <col min="4" max="4" width="7.83203125" style="2" customWidth="1"/>
    <col min="5" max="5" width="10.1640625" style="2" customWidth="1"/>
    <col min="6" max="6" width="7.83203125" style="2" customWidth="1"/>
    <col min="7" max="7" width="10.5" style="2" customWidth="1"/>
    <col min="8" max="8" width="5.1640625" customWidth="1"/>
    <col min="9" max="9" width="12.33203125" style="2" customWidth="1"/>
    <col min="10" max="10" width="15.6640625" style="2" customWidth="1"/>
    <col min="11" max="12" width="12.5" style="2" customWidth="1"/>
    <col min="13" max="18" width="11.33203125" style="2" customWidth="1"/>
    <col min="19" max="19" width="10.5" style="2" customWidth="1"/>
    <col min="20" max="20" width="7.33203125" style="2" customWidth="1"/>
    <col min="21" max="21" width="10.1640625" style="2" customWidth="1"/>
    <col min="22" max="23" width="9.5" style="2" customWidth="1"/>
    <col min="24" max="24" width="7.6640625" style="2" customWidth="1"/>
    <col min="25" max="25" width="9.5" style="2" customWidth="1"/>
    <col min="26" max="26" width="10.5" style="2" customWidth="1"/>
    <col min="27" max="27" width="9.5" style="2" customWidth="1"/>
    <col min="28" max="28" width="10.33203125" style="2" customWidth="1"/>
    <col min="29" max="29" width="9.5" style="2" customWidth="1"/>
    <col min="30" max="30" width="1.5" customWidth="1"/>
  </cols>
  <sheetData>
    <row r="1" spans="1:31" ht="9" customHeight="1" thickBo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58" customHeight="1" thickBot="1" x14ac:dyDescent="0.25">
      <c r="A2" s="32"/>
      <c r="B2" s="33" t="s">
        <v>0</v>
      </c>
      <c r="C2" s="49" t="s">
        <v>160</v>
      </c>
      <c r="D2" s="49"/>
      <c r="E2" s="49"/>
      <c r="F2" s="49"/>
      <c r="G2" s="49"/>
      <c r="H2" s="49"/>
      <c r="I2" s="49"/>
      <c r="J2" s="49"/>
      <c r="K2" s="49"/>
      <c r="L2" s="50"/>
      <c r="M2" s="46" t="s">
        <v>161</v>
      </c>
      <c r="N2" s="47"/>
      <c r="O2" s="47"/>
      <c r="P2" s="47"/>
      <c r="Q2" s="47"/>
      <c r="R2" s="48"/>
      <c r="S2" s="33" t="s">
        <v>165</v>
      </c>
      <c r="T2" s="33" t="s">
        <v>143</v>
      </c>
      <c r="U2" s="33" t="s">
        <v>144</v>
      </c>
      <c r="V2" s="42" t="s">
        <v>147</v>
      </c>
      <c r="W2" s="43"/>
      <c r="X2" s="33" t="s">
        <v>148</v>
      </c>
      <c r="Y2" s="42" t="s">
        <v>149</v>
      </c>
      <c r="Z2" s="43"/>
      <c r="AA2" s="42" t="s">
        <v>152</v>
      </c>
      <c r="AB2" s="43"/>
      <c r="AC2" s="33" t="s">
        <v>157</v>
      </c>
      <c r="AD2" s="32"/>
      <c r="AE2" s="32"/>
    </row>
    <row r="3" spans="1:31" ht="20" customHeight="1" thickBot="1" x14ac:dyDescent="0.25">
      <c r="A3" s="32"/>
      <c r="B3" s="34"/>
      <c r="C3" s="33" t="s">
        <v>164</v>
      </c>
      <c r="D3" s="33" t="s">
        <v>158</v>
      </c>
      <c r="E3" s="33" t="s">
        <v>144</v>
      </c>
      <c r="F3" s="33" t="s">
        <v>147</v>
      </c>
      <c r="G3" s="33" t="s">
        <v>159</v>
      </c>
      <c r="H3" s="57"/>
      <c r="I3" s="59"/>
      <c r="J3" s="59"/>
      <c r="K3" s="59"/>
      <c r="L3" s="59"/>
      <c r="M3" s="26">
        <v>28</v>
      </c>
      <c r="N3" s="26">
        <v>23</v>
      </c>
      <c r="O3" s="26">
        <v>43</v>
      </c>
      <c r="P3" s="26">
        <v>38</v>
      </c>
      <c r="Q3" s="26">
        <v>51</v>
      </c>
      <c r="R3" s="27">
        <v>53</v>
      </c>
      <c r="S3" s="34"/>
      <c r="T3" s="34"/>
      <c r="U3" s="34"/>
      <c r="V3" s="44"/>
      <c r="W3" s="45"/>
      <c r="X3" s="34"/>
      <c r="Y3" s="44"/>
      <c r="Z3" s="45"/>
      <c r="AA3" s="44"/>
      <c r="AB3" s="45"/>
      <c r="AC3" s="34"/>
      <c r="AD3" s="32"/>
      <c r="AE3" s="32"/>
    </row>
    <row r="4" spans="1:31" ht="20" customHeight="1" thickBot="1" x14ac:dyDescent="0.25">
      <c r="A4" s="32"/>
      <c r="B4" s="34"/>
      <c r="C4" s="34"/>
      <c r="D4" s="34"/>
      <c r="E4" s="34"/>
      <c r="F4" s="34"/>
      <c r="G4" s="34"/>
      <c r="H4" s="58"/>
      <c r="I4" s="36" t="s">
        <v>1</v>
      </c>
      <c r="J4" s="14"/>
      <c r="K4" s="14"/>
      <c r="L4" s="14"/>
      <c r="M4" s="28" t="s">
        <v>118</v>
      </c>
      <c r="N4" s="29" t="s">
        <v>119</v>
      </c>
      <c r="O4" s="29" t="s">
        <v>120</v>
      </c>
      <c r="P4" s="29" t="s">
        <v>133</v>
      </c>
      <c r="Q4" s="29" t="s">
        <v>121</v>
      </c>
      <c r="R4" s="29" t="s">
        <v>122</v>
      </c>
      <c r="S4" s="34"/>
      <c r="T4" s="34"/>
      <c r="U4" s="34"/>
      <c r="V4" s="35" t="s">
        <v>145</v>
      </c>
      <c r="W4" s="35" t="s">
        <v>146</v>
      </c>
      <c r="X4" s="34"/>
      <c r="Y4" s="35" t="s">
        <v>150</v>
      </c>
      <c r="Z4" s="35" t="s">
        <v>151</v>
      </c>
      <c r="AA4" s="35" t="s">
        <v>153</v>
      </c>
      <c r="AB4" s="35" t="s">
        <v>154</v>
      </c>
      <c r="AC4" s="34"/>
      <c r="AD4" s="32"/>
      <c r="AE4" s="32"/>
    </row>
    <row r="5" spans="1:31" ht="20" customHeight="1" thickBot="1" x14ac:dyDescent="0.25">
      <c r="A5" s="32"/>
      <c r="B5" s="34"/>
      <c r="C5" s="34"/>
      <c r="D5" s="34"/>
      <c r="E5" s="34"/>
      <c r="F5" s="34"/>
      <c r="G5" s="34"/>
      <c r="H5" s="58"/>
      <c r="I5" s="37"/>
      <c r="J5" s="38" t="s">
        <v>2</v>
      </c>
      <c r="K5" s="15"/>
      <c r="L5" s="15"/>
      <c r="M5" s="30" t="s">
        <v>123</v>
      </c>
      <c r="N5" s="31" t="s">
        <v>124</v>
      </c>
      <c r="O5" s="31" t="s">
        <v>125</v>
      </c>
      <c r="P5" s="31" t="s">
        <v>134</v>
      </c>
      <c r="Q5" s="31" t="s">
        <v>126</v>
      </c>
      <c r="R5" s="31" t="s">
        <v>127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2"/>
      <c r="AE5" s="32"/>
    </row>
    <row r="6" spans="1:31" ht="20" customHeight="1" thickBot="1" x14ac:dyDescent="0.25">
      <c r="A6" s="32"/>
      <c r="B6" s="34"/>
      <c r="C6" s="34"/>
      <c r="D6" s="34"/>
      <c r="E6" s="34"/>
      <c r="F6" s="34"/>
      <c r="G6" s="34"/>
      <c r="H6" s="58"/>
      <c r="I6" s="37"/>
      <c r="J6" s="39"/>
      <c r="K6" s="40" t="s">
        <v>3</v>
      </c>
      <c r="L6" s="23"/>
      <c r="M6" s="16" t="s">
        <v>128</v>
      </c>
      <c r="N6" s="13" t="s">
        <v>129</v>
      </c>
      <c r="O6" s="13" t="s">
        <v>130</v>
      </c>
      <c r="P6" s="13" t="s">
        <v>131</v>
      </c>
      <c r="Q6" s="13" t="s">
        <v>132</v>
      </c>
      <c r="R6" s="13" t="s">
        <v>135</v>
      </c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2"/>
      <c r="AE6" s="32"/>
    </row>
    <row r="7" spans="1:31" ht="20" customHeight="1" thickBot="1" x14ac:dyDescent="0.25">
      <c r="A7" s="32"/>
      <c r="B7" s="34"/>
      <c r="C7" s="34"/>
      <c r="D7" s="34"/>
      <c r="E7" s="34"/>
      <c r="F7" s="34"/>
      <c r="G7" s="34"/>
      <c r="H7" s="58"/>
      <c r="I7" s="37"/>
      <c r="J7" s="39"/>
      <c r="K7" s="41"/>
      <c r="L7" s="24" t="s">
        <v>4</v>
      </c>
      <c r="M7" s="25" t="s">
        <v>136</v>
      </c>
      <c r="N7" s="17" t="s">
        <v>137</v>
      </c>
      <c r="O7" s="17" t="s">
        <v>138</v>
      </c>
      <c r="P7" s="17" t="s">
        <v>139</v>
      </c>
      <c r="Q7" s="17" t="s">
        <v>140</v>
      </c>
      <c r="R7" s="17" t="s">
        <v>141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2"/>
      <c r="AE7" s="32"/>
    </row>
    <row r="8" spans="1:31" ht="20" customHeight="1" x14ac:dyDescent="0.2">
      <c r="A8" s="32"/>
      <c r="B8" s="4">
        <v>350</v>
      </c>
      <c r="C8" s="4" t="s">
        <v>103</v>
      </c>
      <c r="D8" s="4">
        <v>762</v>
      </c>
      <c r="E8" s="4">
        <v>1830</v>
      </c>
      <c r="F8" s="8">
        <v>7</v>
      </c>
      <c r="G8" s="19">
        <v>145</v>
      </c>
      <c r="H8" s="51" t="s">
        <v>162</v>
      </c>
      <c r="I8" s="4" t="s">
        <v>5</v>
      </c>
      <c r="J8" s="4" t="s">
        <v>45</v>
      </c>
      <c r="K8" s="4" t="s">
        <v>70</v>
      </c>
      <c r="L8" s="4" t="s">
        <v>88</v>
      </c>
      <c r="M8" s="3"/>
      <c r="N8" s="3">
        <v>2</v>
      </c>
      <c r="O8" s="3"/>
      <c r="P8" s="3"/>
      <c r="Q8" s="3"/>
      <c r="R8" s="3"/>
      <c r="S8" s="3" t="s">
        <v>156</v>
      </c>
      <c r="T8" s="3">
        <f>368*2</f>
        <v>736</v>
      </c>
      <c r="U8" s="3">
        <v>1320</v>
      </c>
      <c r="V8" s="11">
        <v>7</v>
      </c>
      <c r="W8" s="11">
        <v>4.5</v>
      </c>
      <c r="X8" s="3">
        <v>72.5</v>
      </c>
      <c r="Y8" s="3">
        <v>145</v>
      </c>
      <c r="Z8" s="3">
        <v>350</v>
      </c>
      <c r="AA8" s="3">
        <v>44</v>
      </c>
      <c r="AB8" s="3">
        <v>200</v>
      </c>
      <c r="AC8" s="3">
        <f>M8*$M$3+N8*$N$3+O8*$O$3+P8*$P$3+Q8*$Q$3+R8*$R$3</f>
        <v>46</v>
      </c>
      <c r="AD8" s="32"/>
      <c r="AE8" s="32"/>
    </row>
    <row r="9" spans="1:31" ht="20" customHeight="1" x14ac:dyDescent="0.2">
      <c r="A9" s="32"/>
      <c r="B9" s="5">
        <v>350</v>
      </c>
      <c r="C9" s="5" t="s">
        <v>104</v>
      </c>
      <c r="D9" s="5">
        <v>762</v>
      </c>
      <c r="E9" s="5">
        <v>1830</v>
      </c>
      <c r="F9" s="9">
        <v>13.6</v>
      </c>
      <c r="G9" s="18">
        <v>145</v>
      </c>
      <c r="H9" s="51"/>
      <c r="I9" s="5" t="s">
        <v>6</v>
      </c>
      <c r="J9" s="5" t="s">
        <v>46</v>
      </c>
      <c r="K9" s="5" t="s">
        <v>71</v>
      </c>
      <c r="L9" s="5" t="s">
        <v>89</v>
      </c>
      <c r="M9" s="5"/>
      <c r="N9" s="5"/>
      <c r="O9" s="5"/>
      <c r="P9" s="5">
        <v>2</v>
      </c>
      <c r="Q9" s="5"/>
      <c r="R9" s="5"/>
      <c r="S9" s="5" t="s">
        <v>156</v>
      </c>
      <c r="T9" s="5">
        <f t="shared" ref="T9:T11" si="0">368*2</f>
        <v>736</v>
      </c>
      <c r="U9" s="5">
        <v>1680</v>
      </c>
      <c r="V9" s="9">
        <v>14</v>
      </c>
      <c r="W9" s="9">
        <v>10.8</v>
      </c>
      <c r="X9" s="5">
        <v>72.5</v>
      </c>
      <c r="Y9" s="5">
        <v>160</v>
      </c>
      <c r="Z9" s="5">
        <v>350</v>
      </c>
      <c r="AA9" s="5">
        <v>44</v>
      </c>
      <c r="AB9" s="5">
        <v>200</v>
      </c>
      <c r="AC9" s="5">
        <f t="shared" ref="AC9:AC47" si="1">M9*$M$3+N9*$N$3+O9*$O$3+P9*$P$3+Q9*$Q$3+R9*$R$3</f>
        <v>76</v>
      </c>
      <c r="AD9" s="32"/>
      <c r="AE9" s="32"/>
    </row>
    <row r="10" spans="1:31" ht="20" customHeight="1" x14ac:dyDescent="0.2">
      <c r="A10" s="32"/>
      <c r="B10" s="4">
        <v>350</v>
      </c>
      <c r="C10" s="4" t="s">
        <v>105</v>
      </c>
      <c r="D10" s="4">
        <v>813</v>
      </c>
      <c r="E10" s="4">
        <v>1830</v>
      </c>
      <c r="F10" s="8">
        <v>27.2</v>
      </c>
      <c r="G10" s="19">
        <v>145</v>
      </c>
      <c r="H10" s="51"/>
      <c r="I10" s="4" t="s">
        <v>7</v>
      </c>
      <c r="J10" s="4" t="s">
        <v>47</v>
      </c>
      <c r="K10" s="4" t="s">
        <v>48</v>
      </c>
      <c r="L10" s="4" t="s">
        <v>90</v>
      </c>
      <c r="M10" s="4"/>
      <c r="N10" s="4"/>
      <c r="O10" s="4"/>
      <c r="P10" s="4"/>
      <c r="Q10" s="4">
        <v>2</v>
      </c>
      <c r="R10" s="4"/>
      <c r="S10" s="4" t="s">
        <v>156</v>
      </c>
      <c r="T10" s="4">
        <f t="shared" si="0"/>
        <v>736</v>
      </c>
      <c r="U10" s="4">
        <v>1680</v>
      </c>
      <c r="V10" s="8">
        <v>20.399999999999999</v>
      </c>
      <c r="W10" s="8">
        <v>16</v>
      </c>
      <c r="X10" s="4">
        <v>72.5</v>
      </c>
      <c r="Y10" s="4">
        <v>160</v>
      </c>
      <c r="Z10" s="4">
        <v>350</v>
      </c>
      <c r="AA10" s="4">
        <v>44</v>
      </c>
      <c r="AB10" s="4">
        <v>200</v>
      </c>
      <c r="AC10" s="4">
        <f t="shared" si="1"/>
        <v>102</v>
      </c>
      <c r="AD10" s="32"/>
      <c r="AE10" s="32"/>
    </row>
    <row r="11" spans="1:31" ht="20" customHeight="1" x14ac:dyDescent="0.2">
      <c r="A11" s="32"/>
      <c r="B11" s="5">
        <v>350</v>
      </c>
      <c r="C11" s="5" t="s">
        <v>105</v>
      </c>
      <c r="D11" s="5">
        <v>813</v>
      </c>
      <c r="E11" s="5">
        <v>1830</v>
      </c>
      <c r="F11" s="9">
        <v>27.2</v>
      </c>
      <c r="G11" s="18">
        <v>145</v>
      </c>
      <c r="H11" s="51"/>
      <c r="I11" s="5" t="s">
        <v>8</v>
      </c>
      <c r="J11" s="5" t="s">
        <v>48</v>
      </c>
      <c r="K11" s="5" t="s">
        <v>48</v>
      </c>
      <c r="L11" s="5" t="s">
        <v>48</v>
      </c>
      <c r="M11" s="5"/>
      <c r="N11" s="5"/>
      <c r="O11" s="5"/>
      <c r="P11" s="5"/>
      <c r="Q11" s="5"/>
      <c r="R11" s="5">
        <v>2</v>
      </c>
      <c r="S11" s="5" t="s">
        <v>156</v>
      </c>
      <c r="T11" s="5">
        <f t="shared" si="0"/>
        <v>736</v>
      </c>
      <c r="U11" s="5">
        <v>1680</v>
      </c>
      <c r="V11" s="9">
        <v>20.399999999999999</v>
      </c>
      <c r="W11" s="9">
        <v>16</v>
      </c>
      <c r="X11" s="5">
        <v>72.5</v>
      </c>
      <c r="Y11" s="5">
        <v>160</v>
      </c>
      <c r="Z11" s="5">
        <v>350</v>
      </c>
      <c r="AA11" s="5">
        <v>44</v>
      </c>
      <c r="AB11" s="5">
        <v>200</v>
      </c>
      <c r="AC11" s="5">
        <f t="shared" si="1"/>
        <v>106</v>
      </c>
      <c r="AD11" s="32"/>
      <c r="AE11" s="32"/>
    </row>
    <row r="12" spans="1:31" ht="20" customHeight="1" x14ac:dyDescent="0.2">
      <c r="A12" s="32"/>
      <c r="B12" s="4">
        <v>550</v>
      </c>
      <c r="C12" s="4" t="s">
        <v>106</v>
      </c>
      <c r="D12" s="4">
        <v>1143</v>
      </c>
      <c r="E12" s="4">
        <v>2520</v>
      </c>
      <c r="F12" s="8">
        <v>7.7</v>
      </c>
      <c r="G12" s="19">
        <v>230</v>
      </c>
      <c r="H12" s="51"/>
      <c r="I12" s="4" t="s">
        <v>9</v>
      </c>
      <c r="J12" s="4" t="s">
        <v>49</v>
      </c>
      <c r="K12" s="4" t="s">
        <v>72</v>
      </c>
      <c r="L12" s="4" t="s">
        <v>91</v>
      </c>
      <c r="M12" s="4"/>
      <c r="N12" s="4"/>
      <c r="O12" s="4"/>
      <c r="P12" s="4">
        <v>3</v>
      </c>
      <c r="Q12" s="4"/>
      <c r="R12" s="4"/>
      <c r="S12" s="4" t="s">
        <v>156</v>
      </c>
      <c r="T12" s="4">
        <f>368*3</f>
        <v>1104</v>
      </c>
      <c r="U12" s="4">
        <v>2520</v>
      </c>
      <c r="V12" s="8">
        <v>7.7</v>
      </c>
      <c r="W12" s="8">
        <v>6.7</v>
      </c>
      <c r="X12" s="4">
        <v>115</v>
      </c>
      <c r="Y12" s="4">
        <v>230</v>
      </c>
      <c r="Z12" s="4">
        <v>550</v>
      </c>
      <c r="AA12" s="4">
        <v>73</v>
      </c>
      <c r="AB12" s="4">
        <v>200</v>
      </c>
      <c r="AC12" s="4">
        <f t="shared" si="1"/>
        <v>114</v>
      </c>
      <c r="AD12" s="32"/>
      <c r="AE12" s="32"/>
    </row>
    <row r="13" spans="1:31" ht="20" customHeight="1" x14ac:dyDescent="0.2">
      <c r="A13" s="32"/>
      <c r="B13" s="5">
        <v>550</v>
      </c>
      <c r="C13" s="5" t="s">
        <v>107</v>
      </c>
      <c r="D13" s="5">
        <v>1143</v>
      </c>
      <c r="E13" s="5">
        <v>2520</v>
      </c>
      <c r="F13" s="9">
        <v>11.8</v>
      </c>
      <c r="G13" s="18">
        <v>230</v>
      </c>
      <c r="H13" s="51"/>
      <c r="I13" s="5" t="s">
        <v>10</v>
      </c>
      <c r="J13" s="5" t="s">
        <v>50</v>
      </c>
      <c r="K13" s="5" t="s">
        <v>48</v>
      </c>
      <c r="L13" s="5" t="s">
        <v>48</v>
      </c>
      <c r="M13" s="5"/>
      <c r="N13" s="5"/>
      <c r="O13" s="5"/>
      <c r="P13" s="5"/>
      <c r="Q13" s="5">
        <v>3</v>
      </c>
      <c r="R13" s="5"/>
      <c r="S13" s="5" t="s">
        <v>156</v>
      </c>
      <c r="T13" s="5">
        <f t="shared" ref="T13:T14" si="2">368*3</f>
        <v>1104</v>
      </c>
      <c r="U13" s="5">
        <v>2520</v>
      </c>
      <c r="V13" s="9">
        <v>13.3</v>
      </c>
      <c r="W13" s="9">
        <v>10.9</v>
      </c>
      <c r="X13" s="5">
        <v>115</v>
      </c>
      <c r="Y13" s="5">
        <v>230</v>
      </c>
      <c r="Z13" s="5">
        <v>550</v>
      </c>
      <c r="AA13" s="5">
        <v>73</v>
      </c>
      <c r="AB13" s="5">
        <v>200</v>
      </c>
      <c r="AC13" s="5">
        <f t="shared" si="1"/>
        <v>153</v>
      </c>
      <c r="AD13" s="32"/>
      <c r="AE13" s="32"/>
    </row>
    <row r="14" spans="1:31" ht="20" customHeight="1" x14ac:dyDescent="0.2">
      <c r="A14" s="32"/>
      <c r="B14" s="4">
        <v>550</v>
      </c>
      <c r="C14" s="4" t="s">
        <v>107</v>
      </c>
      <c r="D14" s="4">
        <v>1143</v>
      </c>
      <c r="E14" s="4">
        <v>2520</v>
      </c>
      <c r="F14" s="8">
        <v>11.8</v>
      </c>
      <c r="G14" s="19">
        <v>230</v>
      </c>
      <c r="H14" s="51"/>
      <c r="I14" s="4" t="s">
        <v>11</v>
      </c>
      <c r="J14" s="4" t="s">
        <v>48</v>
      </c>
      <c r="K14" s="4" t="s">
        <v>48</v>
      </c>
      <c r="L14" s="4" t="s">
        <v>48</v>
      </c>
      <c r="M14" s="4"/>
      <c r="N14" s="4"/>
      <c r="O14" s="4"/>
      <c r="P14" s="4"/>
      <c r="Q14" s="4"/>
      <c r="R14" s="4">
        <v>3</v>
      </c>
      <c r="S14" s="4" t="s">
        <v>156</v>
      </c>
      <c r="T14" s="4">
        <f t="shared" si="2"/>
        <v>1104</v>
      </c>
      <c r="U14" s="4">
        <v>2520</v>
      </c>
      <c r="V14" s="8">
        <v>13.3</v>
      </c>
      <c r="W14" s="8">
        <v>10.4</v>
      </c>
      <c r="X14" s="4">
        <v>115</v>
      </c>
      <c r="Y14" s="4">
        <v>230</v>
      </c>
      <c r="Z14" s="4">
        <v>550</v>
      </c>
      <c r="AA14" s="4">
        <v>73</v>
      </c>
      <c r="AB14" s="4">
        <v>200</v>
      </c>
      <c r="AC14" s="4">
        <f t="shared" si="1"/>
        <v>159</v>
      </c>
      <c r="AD14" s="32"/>
      <c r="AE14" s="32"/>
    </row>
    <row r="15" spans="1:31" ht="20" customHeight="1" x14ac:dyDescent="0.2">
      <c r="A15" s="32"/>
      <c r="B15" s="5">
        <v>650</v>
      </c>
      <c r="C15" s="5" t="s">
        <v>108</v>
      </c>
      <c r="D15" s="5">
        <v>1372</v>
      </c>
      <c r="E15" s="5">
        <v>2950</v>
      </c>
      <c r="F15" s="9">
        <v>6.6</v>
      </c>
      <c r="G15" s="18">
        <v>275</v>
      </c>
      <c r="H15" s="51"/>
      <c r="I15" s="5" t="s">
        <v>12</v>
      </c>
      <c r="J15" s="5" t="s">
        <v>51</v>
      </c>
      <c r="K15" s="5" t="s">
        <v>48</v>
      </c>
      <c r="L15" s="5" t="s">
        <v>92</v>
      </c>
      <c r="M15" s="5"/>
      <c r="N15" s="5"/>
      <c r="O15" s="5"/>
      <c r="P15" s="5">
        <v>4</v>
      </c>
      <c r="Q15" s="5"/>
      <c r="R15" s="5"/>
      <c r="S15" s="5" t="s">
        <v>156</v>
      </c>
      <c r="T15" s="5">
        <v>1472</v>
      </c>
      <c r="U15" s="5">
        <v>3350</v>
      </c>
      <c r="V15" s="9">
        <v>5.5</v>
      </c>
      <c r="W15" s="9">
        <v>4.9000000000000004</v>
      </c>
      <c r="X15" s="5">
        <v>138</v>
      </c>
      <c r="Y15" s="5">
        <v>275</v>
      </c>
      <c r="Z15" s="5">
        <v>650</v>
      </c>
      <c r="AA15" s="5">
        <v>88</v>
      </c>
      <c r="AB15" s="5">
        <v>200</v>
      </c>
      <c r="AC15" s="5">
        <f t="shared" si="1"/>
        <v>152</v>
      </c>
      <c r="AD15" s="32"/>
      <c r="AE15" s="32"/>
    </row>
    <row r="16" spans="1:31" ht="20" customHeight="1" x14ac:dyDescent="0.2">
      <c r="A16" s="32"/>
      <c r="B16" s="4">
        <v>650</v>
      </c>
      <c r="C16" s="4" t="s">
        <v>163</v>
      </c>
      <c r="D16" s="4">
        <v>1372</v>
      </c>
      <c r="E16" s="4">
        <v>3625</v>
      </c>
      <c r="F16" s="8">
        <v>9.9</v>
      </c>
      <c r="G16" s="19">
        <v>275</v>
      </c>
      <c r="H16" s="51"/>
      <c r="I16" s="4" t="s">
        <v>13</v>
      </c>
      <c r="J16" s="4" t="s">
        <v>52</v>
      </c>
      <c r="K16" s="4" t="s">
        <v>48</v>
      </c>
      <c r="L16" s="4" t="s">
        <v>93</v>
      </c>
      <c r="M16" s="4"/>
      <c r="N16" s="4"/>
      <c r="O16" s="4"/>
      <c r="P16" s="4"/>
      <c r="Q16" s="4">
        <v>4</v>
      </c>
      <c r="R16" s="4"/>
      <c r="S16" s="4" t="s">
        <v>156</v>
      </c>
      <c r="T16" s="4">
        <v>1472</v>
      </c>
      <c r="U16" s="4">
        <v>3350</v>
      </c>
      <c r="V16" s="8">
        <v>9.1</v>
      </c>
      <c r="W16" s="8">
        <v>7.9</v>
      </c>
      <c r="X16" s="4">
        <v>138</v>
      </c>
      <c r="Y16" s="4">
        <v>275</v>
      </c>
      <c r="Z16" s="4">
        <v>650</v>
      </c>
      <c r="AA16" s="4">
        <v>88</v>
      </c>
      <c r="AB16" s="4">
        <v>200</v>
      </c>
      <c r="AC16" s="4">
        <f t="shared" si="1"/>
        <v>204</v>
      </c>
      <c r="AD16" s="32"/>
      <c r="AE16" s="32"/>
    </row>
    <row r="17" spans="1:31" ht="20" customHeight="1" x14ac:dyDescent="0.2">
      <c r="A17" s="32"/>
      <c r="B17" s="5">
        <v>650</v>
      </c>
      <c r="C17" s="5" t="s">
        <v>163</v>
      </c>
      <c r="D17" s="5">
        <v>1372</v>
      </c>
      <c r="E17" s="5">
        <v>3625</v>
      </c>
      <c r="F17" s="9">
        <v>9.9</v>
      </c>
      <c r="G17" s="18">
        <v>275</v>
      </c>
      <c r="H17" s="51"/>
      <c r="I17" s="5" t="s">
        <v>14</v>
      </c>
      <c r="J17" s="5" t="s">
        <v>53</v>
      </c>
      <c r="K17" s="5" t="s">
        <v>48</v>
      </c>
      <c r="L17" s="5" t="s">
        <v>48</v>
      </c>
      <c r="M17" s="5"/>
      <c r="N17" s="5"/>
      <c r="O17" s="5"/>
      <c r="P17" s="5"/>
      <c r="Q17" s="5"/>
      <c r="R17" s="5">
        <v>4</v>
      </c>
      <c r="S17" s="5" t="s">
        <v>156</v>
      </c>
      <c r="T17" s="5">
        <v>1472</v>
      </c>
      <c r="U17" s="5">
        <v>3350</v>
      </c>
      <c r="V17" s="9">
        <v>9.1</v>
      </c>
      <c r="W17" s="9">
        <v>7.9</v>
      </c>
      <c r="X17" s="5">
        <v>138</v>
      </c>
      <c r="Y17" s="5">
        <v>275</v>
      </c>
      <c r="Z17" s="5">
        <v>650</v>
      </c>
      <c r="AA17" s="5">
        <v>88</v>
      </c>
      <c r="AB17" s="5">
        <v>200</v>
      </c>
      <c r="AC17" s="5">
        <f t="shared" si="1"/>
        <v>212</v>
      </c>
      <c r="AD17" s="32"/>
      <c r="AE17" s="32"/>
    </row>
    <row r="18" spans="1:31" ht="20" customHeight="1" x14ac:dyDescent="0.2">
      <c r="A18" s="32"/>
      <c r="B18" s="4">
        <v>750</v>
      </c>
      <c r="C18" s="4" t="s">
        <v>109</v>
      </c>
      <c r="D18" s="4">
        <v>1575</v>
      </c>
      <c r="E18" s="4">
        <v>3350</v>
      </c>
      <c r="F18" s="8">
        <v>5.5</v>
      </c>
      <c r="G18" s="19">
        <v>315</v>
      </c>
      <c r="H18" s="51"/>
      <c r="I18" s="4" t="s">
        <v>16</v>
      </c>
      <c r="J18" s="4" t="s">
        <v>48</v>
      </c>
      <c r="K18" s="4" t="s">
        <v>73</v>
      </c>
      <c r="L18" s="4" t="s">
        <v>48</v>
      </c>
      <c r="M18" s="4"/>
      <c r="N18" s="4"/>
      <c r="O18" s="4"/>
      <c r="P18" s="4">
        <v>4</v>
      </c>
      <c r="Q18" s="4"/>
      <c r="R18" s="4"/>
      <c r="S18" s="4" t="s">
        <v>155</v>
      </c>
      <c r="T18" s="4">
        <v>1561</v>
      </c>
      <c r="U18" s="4">
        <v>3350</v>
      </c>
      <c r="V18" s="8">
        <v>5.5</v>
      </c>
      <c r="W18" s="8">
        <v>4.9000000000000004</v>
      </c>
      <c r="X18" s="4">
        <v>161</v>
      </c>
      <c r="Y18" s="4">
        <v>315</v>
      </c>
      <c r="Z18" s="4">
        <v>750</v>
      </c>
      <c r="AA18" s="4">
        <v>93</v>
      </c>
      <c r="AB18" s="4">
        <v>500</v>
      </c>
      <c r="AC18" s="4">
        <f t="shared" si="1"/>
        <v>152</v>
      </c>
      <c r="AD18" s="32"/>
      <c r="AE18" s="32"/>
    </row>
    <row r="19" spans="1:31" ht="20" customHeight="1" x14ac:dyDescent="0.2">
      <c r="A19" s="32"/>
      <c r="B19" s="5">
        <v>750</v>
      </c>
      <c r="C19" s="5" t="s">
        <v>110</v>
      </c>
      <c r="D19" s="5">
        <v>1575</v>
      </c>
      <c r="E19" s="5">
        <v>3350</v>
      </c>
      <c r="F19" s="9">
        <v>8.4</v>
      </c>
      <c r="G19" s="18">
        <v>315</v>
      </c>
      <c r="H19" s="51"/>
      <c r="I19" s="5" t="s">
        <v>15</v>
      </c>
      <c r="J19" s="5" t="s">
        <v>48</v>
      </c>
      <c r="K19" s="5" t="s">
        <v>74</v>
      </c>
      <c r="L19" s="5" t="s">
        <v>48</v>
      </c>
      <c r="M19" s="5"/>
      <c r="N19" s="5"/>
      <c r="O19" s="5"/>
      <c r="P19" s="5"/>
      <c r="Q19" s="5">
        <v>4</v>
      </c>
      <c r="R19" s="5"/>
      <c r="S19" s="5" t="s">
        <v>155</v>
      </c>
      <c r="T19" s="5">
        <v>1561</v>
      </c>
      <c r="U19" s="5">
        <v>3350</v>
      </c>
      <c r="V19" s="9">
        <v>9.1</v>
      </c>
      <c r="W19" s="9">
        <v>7.9</v>
      </c>
      <c r="X19" s="5">
        <v>161</v>
      </c>
      <c r="Y19" s="5">
        <v>315</v>
      </c>
      <c r="Z19" s="5">
        <v>750</v>
      </c>
      <c r="AA19" s="5">
        <v>93</v>
      </c>
      <c r="AB19" s="5">
        <v>500</v>
      </c>
      <c r="AC19" s="5">
        <f t="shared" si="1"/>
        <v>204</v>
      </c>
      <c r="AD19" s="32"/>
      <c r="AE19" s="32"/>
    </row>
    <row r="20" spans="1:31" ht="20" customHeight="1" x14ac:dyDescent="0.2">
      <c r="A20" s="32"/>
      <c r="B20" s="4">
        <v>750</v>
      </c>
      <c r="C20" s="4" t="s">
        <v>110</v>
      </c>
      <c r="D20" s="4">
        <v>1575</v>
      </c>
      <c r="E20" s="4">
        <v>3350</v>
      </c>
      <c r="F20" s="8">
        <v>8.4</v>
      </c>
      <c r="G20" s="19">
        <v>315</v>
      </c>
      <c r="H20" s="51"/>
      <c r="I20" s="4" t="s">
        <v>17</v>
      </c>
      <c r="J20" s="4" t="s">
        <v>48</v>
      </c>
      <c r="K20" s="4" t="s">
        <v>48</v>
      </c>
      <c r="L20" s="4" t="s">
        <v>48</v>
      </c>
      <c r="M20" s="4"/>
      <c r="N20" s="4"/>
      <c r="O20" s="4"/>
      <c r="P20" s="4"/>
      <c r="Q20" s="4"/>
      <c r="R20" s="4">
        <v>4</v>
      </c>
      <c r="S20" s="4" t="s">
        <v>155</v>
      </c>
      <c r="T20" s="4">
        <v>1561</v>
      </c>
      <c r="U20" s="4">
        <v>3350</v>
      </c>
      <c r="V20" s="8">
        <v>9.1</v>
      </c>
      <c r="W20" s="8">
        <v>7.9</v>
      </c>
      <c r="X20" s="4">
        <v>161</v>
      </c>
      <c r="Y20" s="4">
        <v>315</v>
      </c>
      <c r="Z20" s="4">
        <v>750</v>
      </c>
      <c r="AA20" s="4">
        <v>93</v>
      </c>
      <c r="AB20" s="4">
        <v>500</v>
      </c>
      <c r="AC20" s="4">
        <f t="shared" si="1"/>
        <v>212</v>
      </c>
      <c r="AD20" s="32"/>
      <c r="AE20" s="32"/>
    </row>
    <row r="21" spans="1:31" ht="20" customHeight="1" x14ac:dyDescent="0.2">
      <c r="A21" s="32"/>
      <c r="B21" s="5">
        <v>900</v>
      </c>
      <c r="C21" s="5" t="s">
        <v>111</v>
      </c>
      <c r="D21" s="5">
        <v>2032</v>
      </c>
      <c r="E21" s="5">
        <v>4190</v>
      </c>
      <c r="F21" s="9">
        <v>4.3</v>
      </c>
      <c r="G21" s="18">
        <v>385</v>
      </c>
      <c r="H21" s="51"/>
      <c r="I21" s="5" t="s">
        <v>18</v>
      </c>
      <c r="J21" s="5" t="s">
        <v>54</v>
      </c>
      <c r="K21" s="5" t="s">
        <v>75</v>
      </c>
      <c r="L21" s="5" t="s">
        <v>94</v>
      </c>
      <c r="M21" s="5"/>
      <c r="N21" s="5"/>
      <c r="O21" s="5"/>
      <c r="P21" s="5">
        <v>5</v>
      </c>
      <c r="Q21" s="5"/>
      <c r="R21" s="5"/>
      <c r="S21" s="5" t="s">
        <v>156</v>
      </c>
      <c r="T21" s="5">
        <v>1840</v>
      </c>
      <c r="U21" s="5">
        <v>4190</v>
      </c>
      <c r="V21" s="9">
        <v>4</v>
      </c>
      <c r="W21" s="9">
        <v>3.8</v>
      </c>
      <c r="X21" s="5">
        <v>196</v>
      </c>
      <c r="Y21" s="5">
        <v>385</v>
      </c>
      <c r="Z21" s="5">
        <v>900</v>
      </c>
      <c r="AA21" s="5">
        <v>125</v>
      </c>
      <c r="AB21" s="5">
        <v>500</v>
      </c>
      <c r="AC21" s="5">
        <f t="shared" si="1"/>
        <v>190</v>
      </c>
      <c r="AD21" s="32"/>
      <c r="AE21" s="32"/>
    </row>
    <row r="22" spans="1:31" ht="20" customHeight="1" x14ac:dyDescent="0.2">
      <c r="A22" s="32"/>
      <c r="B22" s="4">
        <v>900</v>
      </c>
      <c r="C22" s="4" t="s">
        <v>112</v>
      </c>
      <c r="D22" s="4">
        <v>2032</v>
      </c>
      <c r="E22" s="4">
        <v>4190</v>
      </c>
      <c r="F22" s="8">
        <v>6.6</v>
      </c>
      <c r="G22" s="19">
        <v>385</v>
      </c>
      <c r="H22" s="51"/>
      <c r="I22" s="4" t="s">
        <v>19</v>
      </c>
      <c r="J22" s="4" t="s">
        <v>55</v>
      </c>
      <c r="K22" s="4" t="s">
        <v>76</v>
      </c>
      <c r="L22" s="4" t="s">
        <v>48</v>
      </c>
      <c r="M22" s="4"/>
      <c r="N22" s="4"/>
      <c r="O22" s="4"/>
      <c r="P22" s="4"/>
      <c r="Q22" s="4">
        <v>5</v>
      </c>
      <c r="R22" s="4"/>
      <c r="S22" s="4" t="s">
        <v>156</v>
      </c>
      <c r="T22" s="4">
        <v>1840</v>
      </c>
      <c r="U22" s="4">
        <v>4190</v>
      </c>
      <c r="V22" s="8">
        <v>6.6</v>
      </c>
      <c r="W22" s="8">
        <v>6.1</v>
      </c>
      <c r="X22" s="4">
        <v>196</v>
      </c>
      <c r="Y22" s="4">
        <v>385</v>
      </c>
      <c r="Z22" s="4">
        <v>900</v>
      </c>
      <c r="AA22" s="4">
        <v>125</v>
      </c>
      <c r="AB22" s="4">
        <v>500</v>
      </c>
      <c r="AC22" s="4">
        <f t="shared" si="1"/>
        <v>255</v>
      </c>
      <c r="AD22" s="32"/>
      <c r="AE22" s="32"/>
    </row>
    <row r="23" spans="1:31" ht="20" customHeight="1" x14ac:dyDescent="0.2">
      <c r="A23" s="32"/>
      <c r="B23" s="5">
        <v>900</v>
      </c>
      <c r="C23" s="5" t="s">
        <v>112</v>
      </c>
      <c r="D23" s="5">
        <v>2032</v>
      </c>
      <c r="E23" s="5">
        <v>4190</v>
      </c>
      <c r="F23" s="9">
        <v>6.6</v>
      </c>
      <c r="G23" s="18">
        <v>385</v>
      </c>
      <c r="H23" s="51"/>
      <c r="I23" s="5" t="s">
        <v>20</v>
      </c>
      <c r="J23" s="5" t="s">
        <v>56</v>
      </c>
      <c r="K23" s="5" t="s">
        <v>48</v>
      </c>
      <c r="L23" s="5" t="s">
        <v>48</v>
      </c>
      <c r="M23" s="5"/>
      <c r="N23" s="5"/>
      <c r="O23" s="5"/>
      <c r="P23" s="5"/>
      <c r="Q23" s="5"/>
      <c r="R23" s="5">
        <v>5</v>
      </c>
      <c r="S23" s="5" t="s">
        <v>156</v>
      </c>
      <c r="T23" s="5">
        <v>1840</v>
      </c>
      <c r="U23" s="5">
        <v>4190</v>
      </c>
      <c r="V23" s="9">
        <v>6.6</v>
      </c>
      <c r="W23" s="9">
        <v>6.1</v>
      </c>
      <c r="X23" s="5">
        <v>196</v>
      </c>
      <c r="Y23" s="5">
        <v>385</v>
      </c>
      <c r="Z23" s="5">
        <v>900</v>
      </c>
      <c r="AA23" s="5">
        <v>125</v>
      </c>
      <c r="AB23" s="5">
        <v>500</v>
      </c>
      <c r="AC23" s="5">
        <f t="shared" si="1"/>
        <v>265</v>
      </c>
      <c r="AD23" s="32"/>
      <c r="AE23" s="32"/>
    </row>
    <row r="24" spans="1:31" ht="20" customHeight="1" x14ac:dyDescent="0.2">
      <c r="A24" s="32"/>
      <c r="B24" s="4">
        <v>1050</v>
      </c>
      <c r="C24" s="4" t="s">
        <v>113</v>
      </c>
      <c r="D24" s="4">
        <v>2336</v>
      </c>
      <c r="E24" s="4">
        <v>5030</v>
      </c>
      <c r="F24" s="8">
        <v>3.6</v>
      </c>
      <c r="G24" s="19">
        <v>455</v>
      </c>
      <c r="H24" s="51"/>
      <c r="I24" s="4" t="s">
        <v>21</v>
      </c>
      <c r="J24" s="4" t="s">
        <v>57</v>
      </c>
      <c r="K24" s="4" t="s">
        <v>77</v>
      </c>
      <c r="L24" s="4" t="s">
        <v>95</v>
      </c>
      <c r="M24" s="4"/>
      <c r="N24" s="4"/>
      <c r="O24" s="4"/>
      <c r="P24" s="4">
        <v>6</v>
      </c>
      <c r="Q24" s="4"/>
      <c r="R24" s="4"/>
      <c r="S24" s="4" t="s">
        <v>156</v>
      </c>
      <c r="T24" s="4">
        <v>2208</v>
      </c>
      <c r="U24" s="4">
        <v>5030</v>
      </c>
      <c r="V24" s="8">
        <v>3.4</v>
      </c>
      <c r="W24" s="8">
        <v>3.2</v>
      </c>
      <c r="X24" s="4">
        <v>230</v>
      </c>
      <c r="Y24" s="4">
        <v>455</v>
      </c>
      <c r="Z24" s="4">
        <v>1050</v>
      </c>
      <c r="AA24" s="4">
        <v>146</v>
      </c>
      <c r="AB24" s="4">
        <v>500</v>
      </c>
      <c r="AC24" s="4">
        <f t="shared" si="1"/>
        <v>228</v>
      </c>
      <c r="AD24" s="32"/>
      <c r="AE24" s="32"/>
    </row>
    <row r="25" spans="1:31" ht="20" customHeight="1" x14ac:dyDescent="0.2">
      <c r="A25" s="32"/>
      <c r="B25" s="5">
        <v>1050</v>
      </c>
      <c r="C25" s="5" t="s">
        <v>114</v>
      </c>
      <c r="D25" s="5">
        <v>2336</v>
      </c>
      <c r="E25" s="5">
        <v>5030</v>
      </c>
      <c r="F25" s="9">
        <v>5.6</v>
      </c>
      <c r="G25" s="18">
        <v>455</v>
      </c>
      <c r="H25" s="51"/>
      <c r="I25" s="5" t="s">
        <v>22</v>
      </c>
      <c r="J25" s="5" t="s">
        <v>58</v>
      </c>
      <c r="K25" s="5" t="s">
        <v>78</v>
      </c>
      <c r="L25" s="5" t="s">
        <v>48</v>
      </c>
      <c r="M25" s="5"/>
      <c r="N25" s="5"/>
      <c r="O25" s="5"/>
      <c r="P25" s="5"/>
      <c r="Q25" s="5">
        <v>6</v>
      </c>
      <c r="R25" s="5"/>
      <c r="S25" s="5" t="s">
        <v>156</v>
      </c>
      <c r="T25" s="5">
        <v>2208</v>
      </c>
      <c r="U25" s="5">
        <v>5030</v>
      </c>
      <c r="V25" s="9">
        <v>5.3</v>
      </c>
      <c r="W25" s="9">
        <v>5</v>
      </c>
      <c r="X25" s="5">
        <v>230</v>
      </c>
      <c r="Y25" s="5">
        <v>455</v>
      </c>
      <c r="Z25" s="5">
        <v>1050</v>
      </c>
      <c r="AA25" s="5">
        <v>146</v>
      </c>
      <c r="AB25" s="5">
        <v>500</v>
      </c>
      <c r="AC25" s="5">
        <f t="shared" si="1"/>
        <v>306</v>
      </c>
      <c r="AD25" s="32"/>
      <c r="AE25" s="32"/>
    </row>
    <row r="26" spans="1:31" ht="20" customHeight="1" x14ac:dyDescent="0.2">
      <c r="A26" s="32"/>
      <c r="B26" s="4">
        <v>1050</v>
      </c>
      <c r="C26" s="4" t="s">
        <v>114</v>
      </c>
      <c r="D26" s="4">
        <v>2336</v>
      </c>
      <c r="E26" s="4">
        <v>5030</v>
      </c>
      <c r="F26" s="8">
        <v>5.6</v>
      </c>
      <c r="G26" s="19">
        <v>455</v>
      </c>
      <c r="H26" s="51"/>
      <c r="I26" s="4" t="s">
        <v>23</v>
      </c>
      <c r="J26" s="4" t="s">
        <v>59</v>
      </c>
      <c r="K26" s="4" t="s">
        <v>79</v>
      </c>
      <c r="L26" s="4" t="s">
        <v>48</v>
      </c>
      <c r="M26" s="4"/>
      <c r="N26" s="4"/>
      <c r="O26" s="4"/>
      <c r="P26" s="4"/>
      <c r="Q26" s="4"/>
      <c r="R26" s="4">
        <v>6</v>
      </c>
      <c r="S26" s="4" t="s">
        <v>156</v>
      </c>
      <c r="T26" s="4">
        <v>2208</v>
      </c>
      <c r="U26" s="4">
        <v>5030</v>
      </c>
      <c r="V26" s="8">
        <v>5.3</v>
      </c>
      <c r="W26" s="8">
        <v>5</v>
      </c>
      <c r="X26" s="4">
        <v>230</v>
      </c>
      <c r="Y26" s="4">
        <v>455</v>
      </c>
      <c r="Z26" s="4">
        <v>1050</v>
      </c>
      <c r="AA26" s="4">
        <v>146</v>
      </c>
      <c r="AB26" s="4">
        <v>500</v>
      </c>
      <c r="AC26" s="4">
        <f t="shared" si="1"/>
        <v>318</v>
      </c>
      <c r="AD26" s="32"/>
      <c r="AE26" s="32"/>
    </row>
    <row r="27" spans="1:31" ht="20" customHeight="1" x14ac:dyDescent="0.2">
      <c r="A27" s="32"/>
      <c r="B27" s="5">
        <v>1300</v>
      </c>
      <c r="C27" s="5" t="s">
        <v>115</v>
      </c>
      <c r="D27" s="5">
        <v>2693</v>
      </c>
      <c r="E27" s="5">
        <v>5870</v>
      </c>
      <c r="F27" s="9">
        <v>4.5</v>
      </c>
      <c r="G27" s="18">
        <v>525</v>
      </c>
      <c r="H27" s="51"/>
      <c r="I27" s="5" t="s">
        <v>24</v>
      </c>
      <c r="J27" s="5" t="s">
        <v>60</v>
      </c>
      <c r="K27" s="5" t="s">
        <v>80</v>
      </c>
      <c r="L27" s="5" t="s">
        <v>48</v>
      </c>
      <c r="M27" s="5"/>
      <c r="N27" s="5"/>
      <c r="O27" s="5"/>
      <c r="P27" s="5"/>
      <c r="Q27" s="5">
        <v>7</v>
      </c>
      <c r="R27" s="5"/>
      <c r="S27" s="5" t="s">
        <v>156</v>
      </c>
      <c r="T27" s="5">
        <v>2576</v>
      </c>
      <c r="U27" s="5">
        <v>5870</v>
      </c>
      <c r="V27" s="9">
        <v>4.5</v>
      </c>
      <c r="W27" s="9">
        <v>4.3</v>
      </c>
      <c r="X27" s="5">
        <v>345</v>
      </c>
      <c r="Y27" s="5">
        <v>525</v>
      </c>
      <c r="Z27" s="5">
        <v>1300</v>
      </c>
      <c r="AA27" s="5">
        <v>180</v>
      </c>
      <c r="AB27" s="5">
        <v>1000</v>
      </c>
      <c r="AC27" s="5">
        <f t="shared" si="1"/>
        <v>357</v>
      </c>
      <c r="AD27" s="32"/>
      <c r="AE27" s="32"/>
    </row>
    <row r="28" spans="1:31" ht="20" customHeight="1" x14ac:dyDescent="0.2">
      <c r="A28" s="32"/>
      <c r="B28" s="4">
        <v>1300</v>
      </c>
      <c r="C28" s="4" t="s">
        <v>115</v>
      </c>
      <c r="D28" s="4">
        <v>2693</v>
      </c>
      <c r="E28" s="4">
        <v>5870</v>
      </c>
      <c r="F28" s="8">
        <v>4.5</v>
      </c>
      <c r="G28" s="19">
        <v>525</v>
      </c>
      <c r="H28" s="51"/>
      <c r="I28" s="4" t="s">
        <v>25</v>
      </c>
      <c r="J28" s="4" t="s">
        <v>60</v>
      </c>
      <c r="K28" s="4" t="s">
        <v>81</v>
      </c>
      <c r="L28" s="4" t="s">
        <v>48</v>
      </c>
      <c r="M28" s="4"/>
      <c r="N28" s="4"/>
      <c r="O28" s="4"/>
      <c r="P28" s="4"/>
      <c r="Q28" s="4"/>
      <c r="R28" s="4">
        <v>7</v>
      </c>
      <c r="S28" s="4" t="s">
        <v>156</v>
      </c>
      <c r="T28" s="4">
        <v>2576</v>
      </c>
      <c r="U28" s="4">
        <v>5870</v>
      </c>
      <c r="V28" s="8">
        <v>4.5</v>
      </c>
      <c r="W28" s="8">
        <v>4.3</v>
      </c>
      <c r="X28" s="4">
        <v>345</v>
      </c>
      <c r="Y28" s="4">
        <v>525</v>
      </c>
      <c r="Z28" s="4">
        <v>1300</v>
      </c>
      <c r="AA28" s="4">
        <v>180</v>
      </c>
      <c r="AB28" s="4">
        <v>1000</v>
      </c>
      <c r="AC28" s="4">
        <f t="shared" si="1"/>
        <v>371</v>
      </c>
      <c r="AD28" s="32"/>
      <c r="AE28" s="32"/>
    </row>
    <row r="29" spans="1:31" ht="20" customHeight="1" x14ac:dyDescent="0.2">
      <c r="A29" s="32"/>
      <c r="B29" s="5">
        <v>1470</v>
      </c>
      <c r="C29" s="5" t="s">
        <v>116</v>
      </c>
      <c r="D29" s="5">
        <v>3099</v>
      </c>
      <c r="E29" s="5">
        <v>6710</v>
      </c>
      <c r="F29" s="9">
        <v>4.0999999999999996</v>
      </c>
      <c r="G29" s="18">
        <v>590</v>
      </c>
      <c r="H29" s="51"/>
      <c r="I29" s="5" t="s">
        <v>26</v>
      </c>
      <c r="J29" s="5" t="s">
        <v>61</v>
      </c>
      <c r="K29" s="5" t="s">
        <v>82</v>
      </c>
      <c r="L29" s="5" t="s">
        <v>48</v>
      </c>
      <c r="M29" s="5"/>
      <c r="N29" s="5"/>
      <c r="O29" s="5"/>
      <c r="P29" s="5"/>
      <c r="Q29" s="5">
        <v>8</v>
      </c>
      <c r="R29" s="5"/>
      <c r="S29" s="5" t="s">
        <v>156</v>
      </c>
      <c r="T29" s="5">
        <v>2944</v>
      </c>
      <c r="U29" s="5">
        <v>6710</v>
      </c>
      <c r="V29" s="9">
        <v>4.0999999999999996</v>
      </c>
      <c r="W29" s="9">
        <v>3.9</v>
      </c>
      <c r="X29" s="5">
        <v>345</v>
      </c>
      <c r="Y29" s="5">
        <v>590</v>
      </c>
      <c r="Z29" s="5">
        <v>1470</v>
      </c>
      <c r="AA29" s="5">
        <v>210</v>
      </c>
      <c r="AB29" s="5">
        <v>1000</v>
      </c>
      <c r="AC29" s="5">
        <f t="shared" si="1"/>
        <v>408</v>
      </c>
      <c r="AD29" s="32"/>
      <c r="AE29" s="32"/>
    </row>
    <row r="30" spans="1:31" ht="20" customHeight="1" x14ac:dyDescent="0.2">
      <c r="A30" s="32"/>
      <c r="B30" s="4">
        <v>1470</v>
      </c>
      <c r="C30" s="4" t="s">
        <v>116</v>
      </c>
      <c r="D30" s="4">
        <v>3099</v>
      </c>
      <c r="E30" s="4">
        <v>6710</v>
      </c>
      <c r="F30" s="8">
        <v>4.0999999999999996</v>
      </c>
      <c r="G30" s="19">
        <v>590</v>
      </c>
      <c r="H30" s="51"/>
      <c r="I30" s="4" t="s">
        <v>27</v>
      </c>
      <c r="J30" s="4" t="s">
        <v>62</v>
      </c>
      <c r="K30" s="4" t="s">
        <v>83</v>
      </c>
      <c r="L30" s="4" t="s">
        <v>48</v>
      </c>
      <c r="M30" s="4"/>
      <c r="N30" s="4"/>
      <c r="O30" s="4"/>
      <c r="P30" s="4"/>
      <c r="Q30" s="4"/>
      <c r="R30" s="4">
        <v>8</v>
      </c>
      <c r="S30" s="4" t="s">
        <v>156</v>
      </c>
      <c r="T30" s="4">
        <v>2944</v>
      </c>
      <c r="U30" s="4">
        <v>6710</v>
      </c>
      <c r="V30" s="8">
        <v>4.0999999999999996</v>
      </c>
      <c r="W30" s="8">
        <v>3.9</v>
      </c>
      <c r="X30" s="4">
        <v>345</v>
      </c>
      <c r="Y30" s="4">
        <v>590</v>
      </c>
      <c r="Z30" s="4">
        <v>1470</v>
      </c>
      <c r="AA30" s="4">
        <v>210</v>
      </c>
      <c r="AB30" s="4">
        <v>1000</v>
      </c>
      <c r="AC30" s="4">
        <f t="shared" si="1"/>
        <v>424</v>
      </c>
      <c r="AD30" s="32"/>
      <c r="AE30" s="32"/>
    </row>
    <row r="31" spans="1:31" ht="20" customHeight="1" x14ac:dyDescent="0.2">
      <c r="A31" s="32"/>
      <c r="B31" s="5">
        <v>1640</v>
      </c>
      <c r="C31" s="5" t="s">
        <v>48</v>
      </c>
      <c r="D31" s="5" t="s">
        <v>48</v>
      </c>
      <c r="E31" s="5" t="s">
        <v>48</v>
      </c>
      <c r="F31" s="9" t="s">
        <v>48</v>
      </c>
      <c r="G31" s="18"/>
      <c r="H31" s="51"/>
      <c r="I31" s="5" t="s">
        <v>28</v>
      </c>
      <c r="J31" s="5" t="s">
        <v>63</v>
      </c>
      <c r="K31" s="5" t="s">
        <v>48</v>
      </c>
      <c r="L31" s="5" t="s">
        <v>48</v>
      </c>
      <c r="M31" s="5"/>
      <c r="N31" s="5"/>
      <c r="O31" s="5"/>
      <c r="P31" s="5"/>
      <c r="Q31" s="5">
        <v>9</v>
      </c>
      <c r="R31" s="5"/>
      <c r="S31" s="5" t="s">
        <v>156</v>
      </c>
      <c r="T31" s="5">
        <v>3312</v>
      </c>
      <c r="U31" s="5">
        <v>7550</v>
      </c>
      <c r="V31" s="9">
        <v>3.5</v>
      </c>
      <c r="W31" s="9">
        <v>3.4</v>
      </c>
      <c r="X31" s="5">
        <v>500</v>
      </c>
      <c r="Y31" s="5">
        <v>650</v>
      </c>
      <c r="Z31" s="5">
        <v>1640</v>
      </c>
      <c r="AA31" s="5">
        <v>240</v>
      </c>
      <c r="AB31" s="5">
        <v>2000</v>
      </c>
      <c r="AC31" s="5">
        <f t="shared" si="1"/>
        <v>459</v>
      </c>
      <c r="AD31" s="32"/>
      <c r="AE31" s="32"/>
    </row>
    <row r="32" spans="1:31" ht="20" customHeight="1" x14ac:dyDescent="0.2">
      <c r="A32" s="32"/>
      <c r="B32" s="4">
        <v>1640</v>
      </c>
      <c r="C32" s="4" t="s">
        <v>48</v>
      </c>
      <c r="D32" s="4" t="s">
        <v>48</v>
      </c>
      <c r="E32" s="4" t="s">
        <v>48</v>
      </c>
      <c r="F32" s="8" t="s">
        <v>48</v>
      </c>
      <c r="G32" s="19"/>
      <c r="H32" s="51"/>
      <c r="I32" s="4" t="s">
        <v>29</v>
      </c>
      <c r="J32" s="4" t="s">
        <v>64</v>
      </c>
      <c r="K32" s="4" t="s">
        <v>84</v>
      </c>
      <c r="L32" s="4" t="s">
        <v>48</v>
      </c>
      <c r="M32" s="4"/>
      <c r="N32" s="4"/>
      <c r="O32" s="4"/>
      <c r="P32" s="4"/>
      <c r="Q32" s="4"/>
      <c r="R32" s="4">
        <v>9</v>
      </c>
      <c r="S32" s="4" t="s">
        <v>156</v>
      </c>
      <c r="T32" s="4">
        <v>3312</v>
      </c>
      <c r="U32" s="4">
        <v>7550</v>
      </c>
      <c r="V32" s="8">
        <v>3.5</v>
      </c>
      <c r="W32" s="8">
        <v>3.4</v>
      </c>
      <c r="X32" s="4">
        <v>500</v>
      </c>
      <c r="Y32" s="4">
        <v>650</v>
      </c>
      <c r="Z32" s="4">
        <v>1640</v>
      </c>
      <c r="AA32" s="4">
        <v>240</v>
      </c>
      <c r="AB32" s="4">
        <v>2000</v>
      </c>
      <c r="AC32" s="4">
        <f t="shared" si="1"/>
        <v>477</v>
      </c>
      <c r="AD32" s="32"/>
      <c r="AE32" s="32"/>
    </row>
    <row r="33" spans="1:31" ht="20" customHeight="1" x14ac:dyDescent="0.2">
      <c r="A33" s="32"/>
      <c r="B33" s="5">
        <v>1800</v>
      </c>
      <c r="C33" s="5" t="s">
        <v>117</v>
      </c>
      <c r="D33" s="5">
        <v>3860</v>
      </c>
      <c r="E33" s="5">
        <v>8380</v>
      </c>
      <c r="F33" s="9">
        <v>6.3</v>
      </c>
      <c r="G33" s="18">
        <v>620</v>
      </c>
      <c r="H33" s="51"/>
      <c r="I33" s="5" t="s">
        <v>30</v>
      </c>
      <c r="J33" s="5" t="s">
        <v>65</v>
      </c>
      <c r="K33" s="5" t="s">
        <v>48</v>
      </c>
      <c r="L33" s="5" t="s">
        <v>48</v>
      </c>
      <c r="M33" s="5"/>
      <c r="N33" s="5"/>
      <c r="O33" s="5"/>
      <c r="P33" s="5"/>
      <c r="Q33" s="5">
        <v>10</v>
      </c>
      <c r="R33" s="5"/>
      <c r="S33" s="5" t="s">
        <v>156</v>
      </c>
      <c r="T33" s="5">
        <v>3680</v>
      </c>
      <c r="U33" s="5">
        <v>8380</v>
      </c>
      <c r="V33" s="9">
        <v>3.1</v>
      </c>
      <c r="W33" s="9">
        <v>3</v>
      </c>
      <c r="X33" s="5">
        <v>500</v>
      </c>
      <c r="Y33" s="5">
        <v>710</v>
      </c>
      <c r="Z33" s="5">
        <v>1800</v>
      </c>
      <c r="AA33" s="5">
        <v>270</v>
      </c>
      <c r="AB33" s="5">
        <v>2000</v>
      </c>
      <c r="AC33" s="5">
        <f t="shared" si="1"/>
        <v>510</v>
      </c>
      <c r="AD33" s="32"/>
      <c r="AE33" s="32"/>
    </row>
    <row r="34" spans="1:31" ht="20" customHeight="1" thickBot="1" x14ac:dyDescent="0.25">
      <c r="A34" s="32"/>
      <c r="B34" s="7">
        <v>1800</v>
      </c>
      <c r="C34" s="7" t="s">
        <v>117</v>
      </c>
      <c r="D34" s="7">
        <v>3860</v>
      </c>
      <c r="E34" s="7">
        <v>8380</v>
      </c>
      <c r="F34" s="10">
        <v>6.3</v>
      </c>
      <c r="G34" s="20">
        <v>620</v>
      </c>
      <c r="H34" s="52"/>
      <c r="I34" s="7" t="s">
        <v>31</v>
      </c>
      <c r="J34" s="7" t="s">
        <v>66</v>
      </c>
      <c r="K34" s="7" t="s">
        <v>85</v>
      </c>
      <c r="L34" s="7" t="s">
        <v>48</v>
      </c>
      <c r="M34" s="6"/>
      <c r="N34" s="6"/>
      <c r="O34" s="6"/>
      <c r="P34" s="6"/>
      <c r="Q34" s="6"/>
      <c r="R34" s="6">
        <v>10</v>
      </c>
      <c r="S34" s="6" t="s">
        <v>156</v>
      </c>
      <c r="T34" s="6">
        <v>3680</v>
      </c>
      <c r="U34" s="6">
        <v>8380</v>
      </c>
      <c r="V34" s="12">
        <v>3.1</v>
      </c>
      <c r="W34" s="12">
        <v>3</v>
      </c>
      <c r="X34" s="6">
        <v>500</v>
      </c>
      <c r="Y34" s="6">
        <v>710</v>
      </c>
      <c r="Z34" s="6">
        <v>1800</v>
      </c>
      <c r="AA34" s="6">
        <v>270</v>
      </c>
      <c r="AB34" s="6">
        <v>2000</v>
      </c>
      <c r="AC34" s="6">
        <f t="shared" si="1"/>
        <v>530</v>
      </c>
      <c r="AD34" s="32"/>
      <c r="AE34" s="32"/>
    </row>
    <row r="35" spans="1:31" ht="20" customHeight="1" x14ac:dyDescent="0.2">
      <c r="A35" s="32"/>
      <c r="B35" s="3">
        <v>380</v>
      </c>
      <c r="C35" s="3" t="s">
        <v>48</v>
      </c>
      <c r="D35" s="3" t="s">
        <v>48</v>
      </c>
      <c r="E35" s="3" t="s">
        <v>48</v>
      </c>
      <c r="F35" s="11" t="s">
        <v>48</v>
      </c>
      <c r="G35" s="21"/>
      <c r="H35" s="53" t="s">
        <v>142</v>
      </c>
      <c r="I35" s="3" t="s">
        <v>32</v>
      </c>
      <c r="J35" s="3" t="s">
        <v>67</v>
      </c>
      <c r="K35" s="3" t="s">
        <v>48</v>
      </c>
      <c r="L35" s="3" t="s">
        <v>96</v>
      </c>
      <c r="M35" s="3"/>
      <c r="N35" s="3"/>
      <c r="O35" s="3">
        <v>1</v>
      </c>
      <c r="P35" s="3">
        <v>1</v>
      </c>
      <c r="Q35" s="3"/>
      <c r="R35" s="3"/>
      <c r="S35" s="3" t="s">
        <v>156</v>
      </c>
      <c r="T35" s="3">
        <v>876</v>
      </c>
      <c r="U35" s="3">
        <v>1854</v>
      </c>
      <c r="V35" s="11">
        <v>9.8000000000000007</v>
      </c>
      <c r="W35" s="11">
        <v>8</v>
      </c>
      <c r="X35" s="3">
        <v>72.5</v>
      </c>
      <c r="Y35" s="3">
        <v>150</v>
      </c>
      <c r="Z35" s="3">
        <v>380</v>
      </c>
      <c r="AA35" s="3">
        <v>46</v>
      </c>
      <c r="AB35" s="3">
        <v>200</v>
      </c>
      <c r="AC35" s="3">
        <f t="shared" si="1"/>
        <v>81</v>
      </c>
      <c r="AD35" s="32"/>
      <c r="AE35" s="32"/>
    </row>
    <row r="36" spans="1:31" ht="20" customHeight="1" x14ac:dyDescent="0.2">
      <c r="A36" s="32"/>
      <c r="B36" s="5">
        <v>380</v>
      </c>
      <c r="C36" s="5" t="s">
        <v>48</v>
      </c>
      <c r="D36" s="5" t="s">
        <v>48</v>
      </c>
      <c r="E36" s="5" t="s">
        <v>48</v>
      </c>
      <c r="F36" s="9" t="s">
        <v>48</v>
      </c>
      <c r="G36" s="18"/>
      <c r="H36" s="54"/>
      <c r="I36" s="5" t="s">
        <v>33</v>
      </c>
      <c r="J36" s="5" t="s">
        <v>68</v>
      </c>
      <c r="K36" s="5" t="s">
        <v>48</v>
      </c>
      <c r="L36" s="5" t="s">
        <v>97</v>
      </c>
      <c r="M36" s="5"/>
      <c r="N36" s="5"/>
      <c r="O36" s="5">
        <v>1</v>
      </c>
      <c r="P36" s="5"/>
      <c r="Q36" s="5">
        <v>1</v>
      </c>
      <c r="R36" s="5"/>
      <c r="S36" s="5" t="s">
        <v>156</v>
      </c>
      <c r="T36" s="5">
        <v>876</v>
      </c>
      <c r="U36" s="5">
        <v>1854</v>
      </c>
      <c r="V36" s="9">
        <v>15.5</v>
      </c>
      <c r="W36" s="9">
        <v>13</v>
      </c>
      <c r="X36" s="5">
        <v>72.5</v>
      </c>
      <c r="Y36" s="5">
        <v>150</v>
      </c>
      <c r="Z36" s="5">
        <v>380</v>
      </c>
      <c r="AA36" s="5">
        <v>46</v>
      </c>
      <c r="AB36" s="5">
        <v>200</v>
      </c>
      <c r="AC36" s="5">
        <f t="shared" si="1"/>
        <v>94</v>
      </c>
      <c r="AD36" s="32"/>
      <c r="AE36" s="32"/>
    </row>
    <row r="37" spans="1:31" ht="20" customHeight="1" x14ac:dyDescent="0.2">
      <c r="A37" s="32"/>
      <c r="B37" s="4">
        <v>450</v>
      </c>
      <c r="C37" s="4" t="s">
        <v>48</v>
      </c>
      <c r="D37" s="4" t="s">
        <v>48</v>
      </c>
      <c r="E37" s="4" t="s">
        <v>48</v>
      </c>
      <c r="F37" s="8" t="s">
        <v>48</v>
      </c>
      <c r="G37" s="19"/>
      <c r="H37" s="54"/>
      <c r="I37" s="4" t="s">
        <v>34</v>
      </c>
      <c r="J37" s="4" t="s">
        <v>48</v>
      </c>
      <c r="K37" s="4" t="s">
        <v>48</v>
      </c>
      <c r="L37" s="4" t="s">
        <v>98</v>
      </c>
      <c r="M37" s="4"/>
      <c r="N37" s="4"/>
      <c r="O37" s="4"/>
      <c r="P37" s="4">
        <v>2</v>
      </c>
      <c r="Q37" s="4">
        <v>1</v>
      </c>
      <c r="R37" s="4"/>
      <c r="S37" s="4" t="s">
        <v>156</v>
      </c>
      <c r="T37" s="4">
        <v>1104</v>
      </c>
      <c r="U37" s="4">
        <v>2520</v>
      </c>
      <c r="V37" s="8">
        <v>14.7</v>
      </c>
      <c r="W37" s="8">
        <v>5.9</v>
      </c>
      <c r="X37" s="4">
        <v>115</v>
      </c>
      <c r="Y37" s="4">
        <v>185</v>
      </c>
      <c r="Z37" s="4">
        <v>450</v>
      </c>
      <c r="AA37" s="4">
        <v>73</v>
      </c>
      <c r="AB37" s="4">
        <v>200</v>
      </c>
      <c r="AC37" s="4">
        <f t="shared" si="1"/>
        <v>127</v>
      </c>
      <c r="AD37" s="32"/>
      <c r="AE37" s="32"/>
    </row>
    <row r="38" spans="1:31" ht="20" customHeight="1" x14ac:dyDescent="0.2">
      <c r="A38" s="32"/>
      <c r="B38" s="5">
        <v>650</v>
      </c>
      <c r="C38" s="5" t="s">
        <v>108</v>
      </c>
      <c r="D38" s="5">
        <v>1372</v>
      </c>
      <c r="E38" s="5">
        <v>2950</v>
      </c>
      <c r="F38" s="9">
        <v>6.6</v>
      </c>
      <c r="G38" s="18">
        <v>275</v>
      </c>
      <c r="H38" s="54"/>
      <c r="I38" s="5" t="s">
        <v>35</v>
      </c>
      <c r="J38" s="5" t="s">
        <v>48</v>
      </c>
      <c r="K38" s="5" t="s">
        <v>48</v>
      </c>
      <c r="L38" s="5" t="s">
        <v>48</v>
      </c>
      <c r="M38" s="5">
        <v>1</v>
      </c>
      <c r="N38" s="5">
        <v>2</v>
      </c>
      <c r="O38" s="5"/>
      <c r="P38" s="5"/>
      <c r="Q38" s="5"/>
      <c r="R38" s="5"/>
      <c r="S38" s="5" t="s">
        <v>156</v>
      </c>
      <c r="T38" s="5">
        <v>1190</v>
      </c>
      <c r="U38" s="5">
        <v>2220</v>
      </c>
      <c r="V38" s="9">
        <v>4</v>
      </c>
      <c r="W38" s="9">
        <v>2.7</v>
      </c>
      <c r="X38" s="5">
        <v>115</v>
      </c>
      <c r="Y38" s="5">
        <v>250</v>
      </c>
      <c r="Z38" s="5">
        <v>650</v>
      </c>
      <c r="AA38" s="5">
        <v>73</v>
      </c>
      <c r="AB38" s="5">
        <v>200</v>
      </c>
      <c r="AC38" s="5">
        <f t="shared" si="1"/>
        <v>74</v>
      </c>
      <c r="AD38" s="32"/>
      <c r="AE38" s="32"/>
    </row>
    <row r="39" spans="1:31" ht="20" customHeight="1" x14ac:dyDescent="0.2">
      <c r="A39" s="32"/>
      <c r="B39" s="4">
        <v>650</v>
      </c>
      <c r="C39" s="4" t="s">
        <v>108</v>
      </c>
      <c r="D39" s="4">
        <v>1372</v>
      </c>
      <c r="E39" s="4">
        <v>2950</v>
      </c>
      <c r="F39" s="8">
        <v>6.6</v>
      </c>
      <c r="G39" s="19">
        <v>275</v>
      </c>
      <c r="H39" s="54"/>
      <c r="I39" s="4" t="s">
        <v>36</v>
      </c>
      <c r="J39" s="4" t="s">
        <v>69</v>
      </c>
      <c r="K39" s="4" t="s">
        <v>86</v>
      </c>
      <c r="L39" s="4" t="s">
        <v>99</v>
      </c>
      <c r="M39" s="4"/>
      <c r="N39" s="4"/>
      <c r="O39" s="4">
        <v>1</v>
      </c>
      <c r="P39" s="4">
        <v>2</v>
      </c>
      <c r="Q39" s="4"/>
      <c r="R39" s="4"/>
      <c r="S39" s="4" t="s">
        <v>156</v>
      </c>
      <c r="T39" s="4">
        <v>1244</v>
      </c>
      <c r="U39" s="4">
        <v>2690</v>
      </c>
      <c r="V39" s="8">
        <v>6.5</v>
      </c>
      <c r="W39" s="8">
        <v>5.7</v>
      </c>
      <c r="X39" s="4">
        <v>138</v>
      </c>
      <c r="Y39" s="4">
        <v>275</v>
      </c>
      <c r="Z39" s="4">
        <v>650</v>
      </c>
      <c r="AA39" s="4">
        <v>88</v>
      </c>
      <c r="AB39" s="4">
        <v>500</v>
      </c>
      <c r="AC39" s="4">
        <f t="shared" si="1"/>
        <v>119</v>
      </c>
      <c r="AD39" s="32"/>
      <c r="AE39" s="32"/>
    </row>
    <row r="40" spans="1:31" ht="20" customHeight="1" x14ac:dyDescent="0.2">
      <c r="A40" s="32"/>
      <c r="B40" s="5">
        <v>725</v>
      </c>
      <c r="C40" s="5" t="s">
        <v>48</v>
      </c>
      <c r="D40" s="5" t="s">
        <v>48</v>
      </c>
      <c r="E40" s="5" t="s">
        <v>48</v>
      </c>
      <c r="F40" s="9" t="s">
        <v>48</v>
      </c>
      <c r="G40" s="18"/>
      <c r="H40" s="54"/>
      <c r="I40" s="5" t="s">
        <v>37</v>
      </c>
      <c r="J40" s="5" t="s">
        <v>48</v>
      </c>
      <c r="K40" s="5" t="s">
        <v>87</v>
      </c>
      <c r="L40" s="5" t="s">
        <v>48</v>
      </c>
      <c r="M40" s="5"/>
      <c r="N40" s="5"/>
      <c r="O40" s="5"/>
      <c r="P40" s="5">
        <v>3</v>
      </c>
      <c r="Q40" s="5">
        <v>1</v>
      </c>
      <c r="R40" s="5"/>
      <c r="S40" s="5" t="s">
        <v>156</v>
      </c>
      <c r="T40" s="5">
        <v>1472</v>
      </c>
      <c r="U40" s="5">
        <v>3350</v>
      </c>
      <c r="V40" s="9">
        <v>7.6</v>
      </c>
      <c r="W40" s="9">
        <v>6.5</v>
      </c>
      <c r="X40" s="5">
        <v>138</v>
      </c>
      <c r="Y40" s="5">
        <v>305</v>
      </c>
      <c r="Z40" s="5">
        <v>725</v>
      </c>
      <c r="AA40" s="5">
        <v>103</v>
      </c>
      <c r="AB40" s="5">
        <v>500</v>
      </c>
      <c r="AC40" s="5">
        <f t="shared" si="1"/>
        <v>165</v>
      </c>
      <c r="AD40" s="32"/>
      <c r="AE40" s="32"/>
    </row>
    <row r="41" spans="1:31" ht="20" customHeight="1" x14ac:dyDescent="0.2">
      <c r="A41" s="32"/>
      <c r="B41" s="4">
        <v>850</v>
      </c>
      <c r="C41" s="4" t="s">
        <v>48</v>
      </c>
      <c r="D41" s="4" t="s">
        <v>48</v>
      </c>
      <c r="E41" s="4" t="s">
        <v>48</v>
      </c>
      <c r="F41" s="8" t="s">
        <v>48</v>
      </c>
      <c r="G41" s="19"/>
      <c r="H41" s="54"/>
      <c r="I41" s="4" t="s">
        <v>38</v>
      </c>
      <c r="J41" s="4" t="s">
        <v>48</v>
      </c>
      <c r="K41" s="4" t="s">
        <v>48</v>
      </c>
      <c r="L41" s="4" t="s">
        <v>100</v>
      </c>
      <c r="M41" s="4"/>
      <c r="N41" s="4"/>
      <c r="O41" s="4"/>
      <c r="P41" s="4">
        <v>4</v>
      </c>
      <c r="Q41" s="4">
        <v>1</v>
      </c>
      <c r="R41" s="4"/>
      <c r="S41" s="4" t="s">
        <v>156</v>
      </c>
      <c r="T41" s="4">
        <v>1840</v>
      </c>
      <c r="U41" s="4">
        <v>4190</v>
      </c>
      <c r="V41" s="8">
        <v>5.3</v>
      </c>
      <c r="W41" s="8">
        <v>5</v>
      </c>
      <c r="X41" s="4">
        <v>196</v>
      </c>
      <c r="Y41" s="4">
        <v>360</v>
      </c>
      <c r="Z41" s="4">
        <v>850</v>
      </c>
      <c r="AA41" s="4">
        <v>125</v>
      </c>
      <c r="AB41" s="4">
        <v>500</v>
      </c>
      <c r="AC41" s="4">
        <f t="shared" si="1"/>
        <v>203</v>
      </c>
      <c r="AD41" s="32"/>
      <c r="AE41" s="32"/>
    </row>
    <row r="42" spans="1:31" ht="20" customHeight="1" x14ac:dyDescent="0.2">
      <c r="A42" s="32"/>
      <c r="B42" s="5">
        <v>850</v>
      </c>
      <c r="C42" s="5" t="s">
        <v>48</v>
      </c>
      <c r="D42" s="5" t="s">
        <v>48</v>
      </c>
      <c r="E42" s="5" t="s">
        <v>48</v>
      </c>
      <c r="F42" s="9" t="s">
        <v>48</v>
      </c>
      <c r="G42" s="18"/>
      <c r="H42" s="54"/>
      <c r="I42" s="5" t="s">
        <v>39</v>
      </c>
      <c r="J42" s="5" t="s">
        <v>48</v>
      </c>
      <c r="K42" s="5" t="s">
        <v>48</v>
      </c>
      <c r="L42" s="5" t="s">
        <v>101</v>
      </c>
      <c r="M42" s="5"/>
      <c r="N42" s="5"/>
      <c r="O42" s="5"/>
      <c r="P42" s="5">
        <v>3</v>
      </c>
      <c r="Q42" s="5">
        <v>2</v>
      </c>
      <c r="R42" s="5"/>
      <c r="S42" s="5" t="s">
        <v>156</v>
      </c>
      <c r="T42" s="5">
        <v>1840</v>
      </c>
      <c r="U42" s="5">
        <v>4190</v>
      </c>
      <c r="V42" s="9">
        <v>6.7</v>
      </c>
      <c r="W42" s="9">
        <v>5</v>
      </c>
      <c r="X42" s="5">
        <v>196</v>
      </c>
      <c r="Y42" s="5">
        <v>360</v>
      </c>
      <c r="Z42" s="5">
        <v>850</v>
      </c>
      <c r="AA42" s="5">
        <v>125</v>
      </c>
      <c r="AB42" s="5">
        <v>500</v>
      </c>
      <c r="AC42" s="5">
        <f t="shared" si="1"/>
        <v>216</v>
      </c>
      <c r="AD42" s="32"/>
      <c r="AE42" s="32"/>
    </row>
    <row r="43" spans="1:31" ht="20" customHeight="1" x14ac:dyDescent="0.2">
      <c r="A43" s="32"/>
      <c r="B43" s="4">
        <v>1050</v>
      </c>
      <c r="C43" s="4" t="s">
        <v>114</v>
      </c>
      <c r="D43" s="4">
        <v>2336</v>
      </c>
      <c r="E43" s="4">
        <v>5030</v>
      </c>
      <c r="F43" s="8">
        <v>5.6</v>
      </c>
      <c r="G43" s="19">
        <v>455</v>
      </c>
      <c r="H43" s="54"/>
      <c r="I43" s="4" t="s">
        <v>40</v>
      </c>
      <c r="J43" s="4" t="s">
        <v>48</v>
      </c>
      <c r="K43" s="4" t="s">
        <v>48</v>
      </c>
      <c r="L43" s="4" t="s">
        <v>102</v>
      </c>
      <c r="M43" s="4"/>
      <c r="N43" s="4"/>
      <c r="O43" s="4"/>
      <c r="P43" s="4">
        <v>4</v>
      </c>
      <c r="Q43" s="4">
        <v>2</v>
      </c>
      <c r="R43" s="4"/>
      <c r="S43" s="4" t="s">
        <v>156</v>
      </c>
      <c r="T43" s="4">
        <v>2208</v>
      </c>
      <c r="U43" s="4">
        <v>5030</v>
      </c>
      <c r="V43" s="8">
        <v>5.3</v>
      </c>
      <c r="W43" s="8">
        <v>5</v>
      </c>
      <c r="X43" s="4">
        <v>230</v>
      </c>
      <c r="Y43" s="4">
        <v>455</v>
      </c>
      <c r="Z43" s="4">
        <v>1050</v>
      </c>
      <c r="AA43" s="4">
        <v>146</v>
      </c>
      <c r="AB43" s="4">
        <v>500</v>
      </c>
      <c r="AC43" s="4">
        <f t="shared" si="1"/>
        <v>254</v>
      </c>
      <c r="AD43" s="32"/>
      <c r="AE43" s="32"/>
    </row>
    <row r="44" spans="1:31" ht="20" customHeight="1" x14ac:dyDescent="0.2">
      <c r="A44" s="32"/>
      <c r="B44" s="5">
        <v>1470</v>
      </c>
      <c r="C44" s="5" t="s">
        <v>116</v>
      </c>
      <c r="D44" s="5">
        <v>3099</v>
      </c>
      <c r="E44" s="5">
        <v>6710</v>
      </c>
      <c r="F44" s="9">
        <v>4.0999999999999996</v>
      </c>
      <c r="G44" s="18">
        <v>590</v>
      </c>
      <c r="H44" s="54"/>
      <c r="I44" s="5" t="s">
        <v>41</v>
      </c>
      <c r="J44" s="5" t="s">
        <v>48</v>
      </c>
      <c r="K44" s="5" t="s">
        <v>48</v>
      </c>
      <c r="L44" s="5" t="s">
        <v>48</v>
      </c>
      <c r="M44" s="5"/>
      <c r="N44" s="5"/>
      <c r="O44" s="5"/>
      <c r="P44" s="5">
        <v>5</v>
      </c>
      <c r="Q44" s="5">
        <v>3</v>
      </c>
      <c r="R44" s="5"/>
      <c r="S44" s="5" t="s">
        <v>156</v>
      </c>
      <c r="T44" s="5">
        <v>2944</v>
      </c>
      <c r="U44" s="5">
        <v>6110</v>
      </c>
      <c r="V44" s="9">
        <v>4</v>
      </c>
      <c r="W44" s="9">
        <v>3.9</v>
      </c>
      <c r="X44" s="5">
        <v>345</v>
      </c>
      <c r="Y44" s="5">
        <v>590</v>
      </c>
      <c r="Z44" s="5">
        <v>1470</v>
      </c>
      <c r="AA44" s="5">
        <v>220</v>
      </c>
      <c r="AB44" s="5">
        <v>1000</v>
      </c>
      <c r="AC44" s="5">
        <f t="shared" si="1"/>
        <v>343</v>
      </c>
      <c r="AD44" s="32"/>
      <c r="AE44" s="32"/>
    </row>
    <row r="45" spans="1:31" ht="20" customHeight="1" x14ac:dyDescent="0.2">
      <c r="A45" s="32"/>
      <c r="B45" s="4">
        <v>1800</v>
      </c>
      <c r="C45" s="4" t="s">
        <v>117</v>
      </c>
      <c r="D45" s="4">
        <v>3860</v>
      </c>
      <c r="E45" s="4">
        <v>8380</v>
      </c>
      <c r="F45" s="8">
        <v>6.3</v>
      </c>
      <c r="G45" s="19">
        <v>620</v>
      </c>
      <c r="H45" s="54"/>
      <c r="I45" s="4" t="s">
        <v>42</v>
      </c>
      <c r="J45" s="4" t="s">
        <v>48</v>
      </c>
      <c r="K45" s="4" t="s">
        <v>48</v>
      </c>
      <c r="L45" s="4" t="s">
        <v>48</v>
      </c>
      <c r="M45" s="4"/>
      <c r="N45" s="4"/>
      <c r="O45" s="4"/>
      <c r="P45" s="4">
        <v>6</v>
      </c>
      <c r="Q45" s="4">
        <v>4</v>
      </c>
      <c r="R45" s="4"/>
      <c r="S45" s="4" t="s">
        <v>156</v>
      </c>
      <c r="T45" s="4">
        <v>3680</v>
      </c>
      <c r="U45" s="4">
        <v>8380</v>
      </c>
      <c r="V45" s="8">
        <v>3</v>
      </c>
      <c r="W45" s="8">
        <v>3</v>
      </c>
      <c r="X45" s="4">
        <v>500</v>
      </c>
      <c r="Y45" s="4">
        <v>710</v>
      </c>
      <c r="Z45" s="4">
        <v>1800</v>
      </c>
      <c r="AA45" s="4">
        <v>320</v>
      </c>
      <c r="AB45" s="4">
        <v>2000</v>
      </c>
      <c r="AC45" s="4">
        <f t="shared" si="1"/>
        <v>432</v>
      </c>
      <c r="AD45" s="32"/>
      <c r="AE45" s="32"/>
    </row>
    <row r="46" spans="1:31" ht="20" customHeight="1" x14ac:dyDescent="0.2">
      <c r="A46" s="32"/>
      <c r="B46" s="5">
        <v>1925</v>
      </c>
      <c r="C46" s="5" t="s">
        <v>48</v>
      </c>
      <c r="D46" s="5" t="s">
        <v>48</v>
      </c>
      <c r="E46" s="5" t="s">
        <v>48</v>
      </c>
      <c r="F46" s="9" t="s">
        <v>48</v>
      </c>
      <c r="G46" s="18"/>
      <c r="H46" s="54"/>
      <c r="I46" s="5" t="s">
        <v>43</v>
      </c>
      <c r="J46" s="5" t="s">
        <v>48</v>
      </c>
      <c r="K46" s="5" t="s">
        <v>48</v>
      </c>
      <c r="L46" s="5" t="s">
        <v>48</v>
      </c>
      <c r="M46" s="5"/>
      <c r="N46" s="5"/>
      <c r="O46" s="5"/>
      <c r="P46" s="5">
        <v>6</v>
      </c>
      <c r="Q46" s="5">
        <v>5</v>
      </c>
      <c r="R46" s="5"/>
      <c r="S46" s="5" t="s">
        <v>156</v>
      </c>
      <c r="T46" s="5">
        <v>4048</v>
      </c>
      <c r="U46" s="5">
        <v>9300</v>
      </c>
      <c r="V46" s="9">
        <v>2.7</v>
      </c>
      <c r="W46" s="9">
        <v>2.6</v>
      </c>
      <c r="X46" s="5">
        <v>500</v>
      </c>
      <c r="Y46" s="5">
        <v>750</v>
      </c>
      <c r="Z46" s="5">
        <v>1925</v>
      </c>
      <c r="AA46" s="5">
        <v>320</v>
      </c>
      <c r="AB46" s="5">
        <v>2000</v>
      </c>
      <c r="AC46" s="5">
        <f t="shared" si="1"/>
        <v>483</v>
      </c>
      <c r="AD46" s="32"/>
      <c r="AE46" s="32"/>
    </row>
    <row r="47" spans="1:31" ht="20" customHeight="1" thickBot="1" x14ac:dyDescent="0.25">
      <c r="A47" s="32"/>
      <c r="B47" s="6">
        <v>2050</v>
      </c>
      <c r="C47" s="6" t="s">
        <v>48</v>
      </c>
      <c r="D47" s="6" t="s">
        <v>48</v>
      </c>
      <c r="E47" s="6" t="s">
        <v>48</v>
      </c>
      <c r="F47" s="12" t="s">
        <v>48</v>
      </c>
      <c r="G47" s="22"/>
      <c r="H47" s="55"/>
      <c r="I47" s="6" t="s">
        <v>44</v>
      </c>
      <c r="J47" s="6" t="s">
        <v>48</v>
      </c>
      <c r="K47" s="6" t="s">
        <v>48</v>
      </c>
      <c r="L47" s="6" t="s">
        <v>48</v>
      </c>
      <c r="M47" s="6"/>
      <c r="N47" s="6"/>
      <c r="O47" s="6"/>
      <c r="P47" s="6">
        <v>6</v>
      </c>
      <c r="Q47" s="6">
        <v>6</v>
      </c>
      <c r="R47" s="6"/>
      <c r="S47" s="6" t="s">
        <v>156</v>
      </c>
      <c r="T47" s="6">
        <v>4416</v>
      </c>
      <c r="U47" s="6">
        <v>10360</v>
      </c>
      <c r="V47" s="12">
        <v>2.5</v>
      </c>
      <c r="W47" s="12">
        <v>2.4</v>
      </c>
      <c r="X47" s="6">
        <v>500</v>
      </c>
      <c r="Y47" s="6">
        <v>800</v>
      </c>
      <c r="Z47" s="6">
        <v>2050</v>
      </c>
      <c r="AA47" s="6">
        <v>480</v>
      </c>
      <c r="AB47" s="6">
        <v>2000</v>
      </c>
      <c r="AC47" s="6">
        <f t="shared" si="1"/>
        <v>534</v>
      </c>
      <c r="AD47" s="32"/>
      <c r="AE47" s="32"/>
    </row>
    <row r="48" spans="1:31" ht="6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</row>
    <row r="49" spans="1:3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</row>
    <row r="50" spans="1:31" x14ac:dyDescent="0.2">
      <c r="H50" s="1"/>
    </row>
    <row r="51" spans="1:31" x14ac:dyDescent="0.2">
      <c r="H51" s="1"/>
    </row>
    <row r="52" spans="1:31" x14ac:dyDescent="0.2">
      <c r="H52" s="1"/>
    </row>
    <row r="53" spans="1:31" x14ac:dyDescent="0.2">
      <c r="H53" s="1"/>
    </row>
    <row r="54" spans="1:31" x14ac:dyDescent="0.2">
      <c r="H54" s="1"/>
    </row>
    <row r="55" spans="1:31" x14ac:dyDescent="0.2">
      <c r="H55" s="1"/>
    </row>
    <row r="56" spans="1:31" x14ac:dyDescent="0.2">
      <c r="H56" s="1"/>
    </row>
    <row r="57" spans="1:31" x14ac:dyDescent="0.2">
      <c r="H57" s="1"/>
    </row>
    <row r="58" spans="1:31" x14ac:dyDescent="0.2">
      <c r="H58" s="1"/>
    </row>
    <row r="59" spans="1:31" x14ac:dyDescent="0.2">
      <c r="H59" s="1"/>
    </row>
    <row r="60" spans="1:31" x14ac:dyDescent="0.2">
      <c r="H60" s="1"/>
    </row>
    <row r="61" spans="1:31" x14ac:dyDescent="0.2">
      <c r="H61" s="1"/>
    </row>
    <row r="62" spans="1:31" x14ac:dyDescent="0.2">
      <c r="H62" s="56"/>
    </row>
    <row r="63" spans="1:31" x14ac:dyDescent="0.2">
      <c r="H63" s="56"/>
    </row>
    <row r="64" spans="1:31" x14ac:dyDescent="0.2">
      <c r="H64" s="56"/>
    </row>
    <row r="65" spans="8:8" x14ac:dyDescent="0.2">
      <c r="H65" s="56"/>
    </row>
    <row r="66" spans="8:8" x14ac:dyDescent="0.2">
      <c r="H66" s="56"/>
    </row>
    <row r="67" spans="8:8" x14ac:dyDescent="0.2">
      <c r="H67" s="56"/>
    </row>
    <row r="68" spans="8:8" x14ac:dyDescent="0.2">
      <c r="H68" s="56"/>
    </row>
    <row r="69" spans="8:8" x14ac:dyDescent="0.2">
      <c r="H69" s="56"/>
    </row>
    <row r="70" spans="8:8" x14ac:dyDescent="0.2">
      <c r="H70" s="56"/>
    </row>
    <row r="71" spans="8:8" x14ac:dyDescent="0.2">
      <c r="H71" s="56"/>
    </row>
    <row r="72" spans="8:8" x14ac:dyDescent="0.2">
      <c r="H72" s="56"/>
    </row>
    <row r="73" spans="8:8" x14ac:dyDescent="0.2">
      <c r="H73" s="56"/>
    </row>
    <row r="74" spans="8:8" x14ac:dyDescent="0.2">
      <c r="H74" s="56"/>
    </row>
  </sheetData>
  <mergeCells count="30">
    <mergeCell ref="H8:H34"/>
    <mergeCell ref="H35:H47"/>
    <mergeCell ref="H62:H74"/>
    <mergeCell ref="H3:H7"/>
    <mergeCell ref="I3:L3"/>
    <mergeCell ref="AC2:AC7"/>
    <mergeCell ref="S2:S7"/>
    <mergeCell ref="F3:F7"/>
    <mergeCell ref="E3:E7"/>
    <mergeCell ref="X2:X7"/>
    <mergeCell ref="V2:W3"/>
    <mergeCell ref="Y2:Z3"/>
    <mergeCell ref="Y4:Y7"/>
    <mergeCell ref="Z4:Z7"/>
    <mergeCell ref="AA2:AB3"/>
    <mergeCell ref="AA4:AA7"/>
    <mergeCell ref="AB4:AB7"/>
    <mergeCell ref="M2:R2"/>
    <mergeCell ref="T2:T7"/>
    <mergeCell ref="U2:U7"/>
    <mergeCell ref="C2:L2"/>
    <mergeCell ref="D3:D7"/>
    <mergeCell ref="B2:B7"/>
    <mergeCell ref="V4:V7"/>
    <mergeCell ref="W4:W7"/>
    <mergeCell ref="C3:C7"/>
    <mergeCell ref="I4:I7"/>
    <mergeCell ref="J5:J7"/>
    <mergeCell ref="K6:K7"/>
    <mergeCell ref="G3:G7"/>
  </mergeCells>
  <pageMargins left="0.25" right="0.25" top="0.75" bottom="0.75" header="0.3" footer="0.3"/>
  <pageSetup paperSize="9" scale="46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C. Teixeira</dc:creator>
  <cp:lastModifiedBy>Microsoft Office User</cp:lastModifiedBy>
  <cp:lastPrinted>2022-01-18T20:40:19Z</cp:lastPrinted>
  <dcterms:created xsi:type="dcterms:W3CDTF">2012-04-12T13:28:38Z</dcterms:created>
  <dcterms:modified xsi:type="dcterms:W3CDTF">2022-04-01T14:31:47Z</dcterms:modified>
</cp:coreProperties>
</file>